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560" yWindow="560" windowWidth="25040" windowHeight="15500" tabRatio="975" activeTab="10"/>
  </bookViews>
  <sheets>
    <sheet name="FIG7-8" sheetId="34" r:id="rId1"/>
    <sheet name="FIG9" sheetId="1" r:id="rId2"/>
    <sheet name="FIG 10" sheetId="35" r:id="rId3"/>
    <sheet name="FIG12" sheetId="40" r:id="rId4"/>
    <sheet name="FIG13" sheetId="28" r:id="rId5"/>
    <sheet name="FIG14" sheetId="36" r:id="rId6"/>
    <sheet name="FIG16-17" sheetId="30" r:id="rId7"/>
    <sheet name="FIG16,17" sheetId="29" r:id="rId8"/>
    <sheet name="FIG18" sheetId="39" r:id="rId9"/>
    <sheet name="FIG19" sheetId="31" r:id="rId10"/>
    <sheet name="Fig21" sheetId="43" r:id="rId11"/>
    <sheet name="FIG24" sheetId="32" r:id="rId12"/>
    <sheet name="Fig25" sheetId="42" r:id="rId13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U19" i="43" l="1"/>
  <c r="AD19" i="43"/>
  <c r="AF19" i="43"/>
  <c r="AE19" i="43"/>
  <c r="AC19" i="43"/>
  <c r="AB19" i="43"/>
  <c r="T19" i="43"/>
  <c r="S19" i="43"/>
  <c r="U18" i="43"/>
  <c r="AD18" i="43"/>
  <c r="AF18" i="43"/>
  <c r="AE18" i="43"/>
  <c r="AC18" i="43"/>
  <c r="AB18" i="43"/>
  <c r="T18" i="43"/>
  <c r="S18" i="43"/>
  <c r="U17" i="43"/>
  <c r="AD17" i="43"/>
  <c r="AF17" i="43"/>
  <c r="AE17" i="43"/>
  <c r="AC17" i="43"/>
  <c r="AB17" i="43"/>
  <c r="T17" i="43"/>
  <c r="S17" i="43"/>
  <c r="U16" i="43"/>
  <c r="AD16" i="43"/>
  <c r="AF16" i="43"/>
  <c r="AE16" i="43"/>
  <c r="AC16" i="43"/>
  <c r="AB16" i="43"/>
  <c r="T16" i="43"/>
  <c r="S16" i="43"/>
  <c r="AD15" i="43"/>
  <c r="AC15" i="43"/>
  <c r="AB15" i="43"/>
  <c r="U14" i="43"/>
  <c r="AD14" i="43"/>
  <c r="AF14" i="43"/>
  <c r="AE14" i="43"/>
  <c r="AC14" i="43"/>
  <c r="AB14" i="43"/>
  <c r="T14" i="43"/>
  <c r="S14" i="43"/>
  <c r="U13" i="43"/>
  <c r="AD13" i="43"/>
  <c r="AF13" i="43"/>
  <c r="AE13" i="43"/>
  <c r="AC13" i="43"/>
  <c r="AB13" i="43"/>
  <c r="T13" i="43"/>
  <c r="S13" i="43"/>
  <c r="U12" i="43"/>
  <c r="AD12" i="43"/>
  <c r="AF12" i="43"/>
  <c r="AE12" i="43"/>
  <c r="AC12" i="43"/>
  <c r="AB12" i="43"/>
  <c r="T12" i="43"/>
  <c r="S12" i="43"/>
  <c r="AD11" i="43"/>
  <c r="AC11" i="43"/>
  <c r="AB11" i="43"/>
  <c r="AD10" i="43"/>
  <c r="AC10" i="43"/>
  <c r="AB10" i="43"/>
  <c r="AD9" i="43"/>
  <c r="AC9" i="43"/>
  <c r="AB9" i="43"/>
  <c r="U8" i="43"/>
  <c r="AD8" i="43"/>
  <c r="AF8" i="43"/>
  <c r="AE8" i="43"/>
  <c r="AC8" i="43"/>
  <c r="AB8" i="43"/>
  <c r="T8" i="43"/>
  <c r="S8" i="43"/>
  <c r="U7" i="43"/>
  <c r="AD7" i="43"/>
  <c r="AF7" i="43"/>
  <c r="AE7" i="43"/>
  <c r="AC7" i="43"/>
  <c r="AB7" i="43"/>
  <c r="T7" i="43"/>
  <c r="S7" i="43"/>
  <c r="U6" i="43"/>
  <c r="AD6" i="43"/>
  <c r="AF6" i="43"/>
  <c r="AE6" i="43"/>
  <c r="AC6" i="43"/>
  <c r="AB6" i="43"/>
  <c r="T6" i="43"/>
  <c r="S6" i="43"/>
  <c r="U5" i="43"/>
  <c r="AD5" i="43"/>
  <c r="AF5" i="43"/>
  <c r="AE5" i="43"/>
  <c r="AC5" i="43"/>
  <c r="AB5" i="43"/>
  <c r="T5" i="43"/>
  <c r="S5" i="43"/>
  <c r="U4" i="43"/>
  <c r="AD4" i="43"/>
  <c r="AF4" i="43"/>
  <c r="AE4" i="43"/>
  <c r="AC4" i="43"/>
  <c r="AB4" i="43"/>
  <c r="T4" i="43"/>
  <c r="S4" i="43"/>
  <c r="AD3" i="43"/>
  <c r="AC3" i="43"/>
  <c r="AB3" i="43"/>
  <c r="U2" i="43"/>
  <c r="AD2" i="43"/>
  <c r="AF2" i="43"/>
  <c r="AE2" i="43"/>
  <c r="AC2" i="43"/>
  <c r="AB2" i="43"/>
  <c r="T2" i="43"/>
  <c r="S2" i="43"/>
</calcChain>
</file>

<file path=xl/sharedStrings.xml><?xml version="1.0" encoding="utf-8"?>
<sst xmlns="http://schemas.openxmlformats.org/spreadsheetml/2006/main" count="3191" uniqueCount="686">
  <si>
    <t>Table Analyzed</t>
  </si>
  <si>
    <t>Column A</t>
  </si>
  <si>
    <t>Column B</t>
  </si>
  <si>
    <t>Unpaired t test</t>
  </si>
  <si>
    <t>P value</t>
  </si>
  <si>
    <t>P value summary</t>
  </si>
  <si>
    <t>***</t>
  </si>
  <si>
    <t>Yes</t>
  </si>
  <si>
    <t>Two-tailed</t>
  </si>
  <si>
    <t>How big is the difference?</t>
  </si>
  <si>
    <t>F test to compare variances</t>
  </si>
  <si>
    <t>*</t>
  </si>
  <si>
    <t>Column C</t>
  </si>
  <si>
    <t>ns</t>
  </si>
  <si>
    <t>No</t>
  </si>
  <si>
    <t>Column D</t>
  </si>
  <si>
    <t>**</t>
  </si>
  <si>
    <t>Data 1</t>
  </si>
  <si>
    <t>WT</t>
  </si>
  <si>
    <t>Jag1</t>
  </si>
  <si>
    <t>Jagged1</t>
  </si>
  <si>
    <t>Column E</t>
  </si>
  <si>
    <t>Column F</t>
  </si>
  <si>
    <t>Column G</t>
  </si>
  <si>
    <t>Column H</t>
  </si>
  <si>
    <t>Column I</t>
  </si>
  <si>
    <t>&lt; 0.0001</t>
  </si>
  <si>
    <t>Dll4</t>
  </si>
  <si>
    <t>Column K</t>
  </si>
  <si>
    <t>Column L</t>
  </si>
  <si>
    <t>minimum of 3 sections for each embryo</t>
  </si>
  <si>
    <t>Control</t>
  </si>
  <si>
    <t>vs.</t>
  </si>
  <si>
    <t xml:space="preserve">  P value</t>
  </si>
  <si>
    <t xml:space="preserve">  P value summary</t>
  </si>
  <si>
    <t xml:space="preserve">  Significantly different (P &lt; 0.05)?</t>
  </si>
  <si>
    <t xml:space="preserve">  One- or two-tailed P value?</t>
  </si>
  <si>
    <t xml:space="preserve">  t, df</t>
  </si>
  <si>
    <t xml:space="preserve">  Mean ± SEM of column A</t>
  </si>
  <si>
    <t xml:space="preserve">  Mean ± SEM of column B</t>
  </si>
  <si>
    <t xml:space="preserve">  Difference between means</t>
  </si>
  <si>
    <t xml:space="preserve">  95% confidence interval</t>
  </si>
  <si>
    <t xml:space="preserve">  R squared (eta squared)</t>
  </si>
  <si>
    <t xml:space="preserve">  F, DFn, Dfd</t>
  </si>
  <si>
    <t>&lt;0.0001</t>
  </si>
  <si>
    <t>****</t>
  </si>
  <si>
    <t xml:space="preserve">  F,DFn, Dfd</t>
  </si>
  <si>
    <t>Controll</t>
  </si>
  <si>
    <t>Dll4Nfatc1</t>
  </si>
  <si>
    <t xml:space="preserve">  Significantly different? (P &lt; 0.05)</t>
  </si>
  <si>
    <t xml:space="preserve">  R squared</t>
  </si>
  <si>
    <t>Jag1VeCad</t>
  </si>
  <si>
    <t>Jagged1VeCadERT</t>
  </si>
  <si>
    <t>Dll4VeCadERT</t>
  </si>
  <si>
    <t>wt</t>
  </si>
  <si>
    <t>ko</t>
  </si>
  <si>
    <t>t=5.389 df=4</t>
  </si>
  <si>
    <t>94590 ± 15906, n=3</t>
  </si>
  <si>
    <t>7846 ± 2475, n=3</t>
  </si>
  <si>
    <t>-86744 ± 16097</t>
  </si>
  <si>
    <t>-131438 to -42051</t>
  </si>
  <si>
    <t>41.29, 2, 2</t>
  </si>
  <si>
    <t>t=1.837 df=4</t>
  </si>
  <si>
    <t>347117 ± 11014, n=3</t>
  </si>
  <si>
    <t>278114 ± 35907, n=3</t>
  </si>
  <si>
    <t>-69003 ± 37558</t>
  </si>
  <si>
    <t>-173282 to 35276</t>
  </si>
  <si>
    <t>10.63, 2, 2</t>
  </si>
  <si>
    <t>Dll4Vecad</t>
  </si>
  <si>
    <t>Caliber</t>
  </si>
  <si>
    <t>t=3.588 df=4</t>
  </si>
  <si>
    <t>47.25 ± 3.683, n=3</t>
  </si>
  <si>
    <t>60.70 ± 0.6923, n=3</t>
  </si>
  <si>
    <t>13.45 ± 3.748</t>
  </si>
  <si>
    <t>3.042 to 23.85</t>
  </si>
  <si>
    <t>28.31, 2, 2</t>
  </si>
  <si>
    <t>Micron</t>
  </si>
  <si>
    <t>t=2.930 df=4</t>
  </si>
  <si>
    <t>88165 ± 11826, n=3</t>
  </si>
  <si>
    <t>40970 ± 10937, n=3</t>
  </si>
  <si>
    <t>-47195 ± 16108</t>
  </si>
  <si>
    <t>-91920 to -2471</t>
  </si>
  <si>
    <t>1.169, 2, 2</t>
  </si>
  <si>
    <t>t=3.263 df=4</t>
  </si>
  <si>
    <t>276311 ± 11076, n=3</t>
  </si>
  <si>
    <t>328165 ± 11399, n=3</t>
  </si>
  <si>
    <t>51854 ± 15893</t>
  </si>
  <si>
    <t>7727 to 95982</t>
  </si>
  <si>
    <t>1.059, 2, 2</t>
  </si>
  <si>
    <t>ARTERY Area</t>
  </si>
  <si>
    <t>VEIN Area</t>
  </si>
  <si>
    <t>ManicGOFT2</t>
  </si>
  <si>
    <t>t=2.960 df=6</t>
  </si>
  <si>
    <t>49219 ± 3741, n=4</t>
  </si>
  <si>
    <t>97466 ± 15865, n=4</t>
  </si>
  <si>
    <t>48247 ± 16300</t>
  </si>
  <si>
    <t>8362 to 88131</t>
  </si>
  <si>
    <t>17.99, 3, 3</t>
  </si>
  <si>
    <t>t=14.53 df=2</t>
  </si>
  <si>
    <t>46838 ± 1462, n=2</t>
  </si>
  <si>
    <t>8711 ± 2179, n=2</t>
  </si>
  <si>
    <t>-38127 ± 2624</t>
  </si>
  <si>
    <t>-49416 to -26837</t>
  </si>
  <si>
    <t>ManicGOF</t>
  </si>
  <si>
    <t xml:space="preserve">Dll4Gof </t>
  </si>
  <si>
    <t>Dll4GOFT2</t>
  </si>
  <si>
    <t>Artery</t>
  </si>
  <si>
    <t>t=10.9 df=3</t>
  </si>
  <si>
    <t>229827 ± 11585, n=3</t>
  </si>
  <si>
    <t>56885 ± 7123, n=2</t>
  </si>
  <si>
    <t>-172941 ± 15871</t>
  </si>
  <si>
    <t>-223450 to -122432</t>
  </si>
  <si>
    <t>Vein</t>
  </si>
  <si>
    <t>t=6.147 df=3</t>
  </si>
  <si>
    <t>268680 ± 14815, n=3</t>
  </si>
  <si>
    <t>502312 ± 44068, n=2</t>
  </si>
  <si>
    <t>233632 ± 38009</t>
  </si>
  <si>
    <t>112670 to 354594</t>
  </si>
  <si>
    <t>t=5.091 df=4</t>
  </si>
  <si>
    <t>92349 ± 14400, n=3</t>
  </si>
  <si>
    <t>13903 ± 5487, n=3</t>
  </si>
  <si>
    <t>-78446 ± 15410</t>
  </si>
  <si>
    <t>-121232 to -35661</t>
  </si>
  <si>
    <t>6.887, 2, 2</t>
  </si>
  <si>
    <t>t=1.772 df=4</t>
  </si>
  <si>
    <t>300591 ± 29824, n=3</t>
  </si>
  <si>
    <t>373293 ± 28179, n=3</t>
  </si>
  <si>
    <t>72702 ± 41031</t>
  </si>
  <si>
    <t>-41217 to 186621</t>
  </si>
  <si>
    <t>1.12, 2, 2</t>
  </si>
  <si>
    <t>EphrinB2Nfatc1Cre</t>
  </si>
  <si>
    <t>t=3.153 df=5</t>
  </si>
  <si>
    <t>15.33 ± 4.044, n=3</t>
  </si>
  <si>
    <t>29.59 ± 2.537, n=4</t>
  </si>
  <si>
    <t>14.26 ± 4.523</t>
  </si>
  <si>
    <t>2.635 to 25.89</t>
  </si>
  <si>
    <t>1.907, 2, 3</t>
  </si>
  <si>
    <t>N1ICD in CA</t>
  </si>
  <si>
    <t>Alpha</t>
  </si>
  <si>
    <t>Significant?</t>
  </si>
  <si>
    <t>ANOVA table</t>
  </si>
  <si>
    <t>DF</t>
  </si>
  <si>
    <t>MS</t>
  </si>
  <si>
    <t>F (DFn, DFd)</t>
  </si>
  <si>
    <t xml:space="preserve">Control
</t>
  </si>
  <si>
    <t>Notch1</t>
  </si>
  <si>
    <t>EphrinB2</t>
  </si>
  <si>
    <t>LV Control</t>
  </si>
  <si>
    <t>Jag1 LV EFNB2</t>
  </si>
  <si>
    <t>Dll4 LV EFNB2</t>
  </si>
  <si>
    <t>BRANCHING points</t>
  </si>
  <si>
    <t>Branching points</t>
  </si>
  <si>
    <t>t=2.33 df=10</t>
  </si>
  <si>
    <t>189 ± 24.4, n=8</t>
  </si>
  <si>
    <t>103 ± 16.3, n=4</t>
  </si>
  <si>
    <t>86.4 ± 37</t>
  </si>
  <si>
    <t>3.87 to 169</t>
  </si>
  <si>
    <t>4.5, 7, 3</t>
  </si>
  <si>
    <t>t=3.183 df=11</t>
  </si>
  <si>
    <t>189.1 ± 24.42, n=8</t>
  </si>
  <si>
    <t xml:space="preserve">  Mean ± SEM of column C</t>
  </si>
  <si>
    <t>305.2 ± 24.09, n=5</t>
  </si>
  <si>
    <t>-116.1 ± 36.46</t>
  </si>
  <si>
    <t>-196.3 to -35.82</t>
  </si>
  <si>
    <t>1.644, 7, 4</t>
  </si>
  <si>
    <t>t=1.579 df=10</t>
  </si>
  <si>
    <t xml:space="preserve">  Mean ± SEM of column D</t>
  </si>
  <si>
    <t>250.3 ± 23.43, n=4</t>
  </si>
  <si>
    <t>-61.13 ± 38.72</t>
  </si>
  <si>
    <t>-147.4 to 25.15</t>
  </si>
  <si>
    <t>2.172, 7, 3</t>
  </si>
  <si>
    <t>t=4.745 df=13</t>
  </si>
  <si>
    <t xml:space="preserve">  Mean ± SEM of column G</t>
  </si>
  <si>
    <t>60.57 ± 7.286, n=7</t>
  </si>
  <si>
    <t>-128.6 ± 27.09</t>
  </si>
  <si>
    <t>-187.1 to -70.03</t>
  </si>
  <si>
    <t>12.84, 7, 6</t>
  </si>
  <si>
    <t>t=3.866 df=9</t>
  </si>
  <si>
    <t xml:space="preserve">  Mean ± SEM of column F</t>
  </si>
  <si>
    <t>28 ± 10.97, n=3</t>
  </si>
  <si>
    <t>-161.1 ± 41.68</t>
  </si>
  <si>
    <t>-255.4 to -66.84</t>
  </si>
  <si>
    <t>13.21, 7, 2</t>
  </si>
  <si>
    <t>t=3.241 df=8</t>
  </si>
  <si>
    <t>23.50 ± 4.500, n=2</t>
  </si>
  <si>
    <t>-165.6 ± 51.10</t>
  </si>
  <si>
    <t>-283.5 to -47.78</t>
  </si>
  <si>
    <t>t=3.016 df=9</t>
  </si>
  <si>
    <t xml:space="preserve">  Mean ± SEM of column H</t>
  </si>
  <si>
    <t>64.67 ± 2.603, n=3</t>
  </si>
  <si>
    <t>-124.5 ± 41.26</t>
  </si>
  <si>
    <t>-217.8 to -31.12</t>
  </si>
  <si>
    <t>234.6, 7, 2</t>
  </si>
  <si>
    <t>t=0.3293 df=10</t>
  </si>
  <si>
    <t xml:space="preserve">  Mean ± SEM of column I</t>
  </si>
  <si>
    <t>176.8 ± 18.87, n=4</t>
  </si>
  <si>
    <t>-12.38 ± 37.58</t>
  </si>
  <si>
    <t>-96.11 to 71.36</t>
  </si>
  <si>
    <t>3.351, 7, 3</t>
  </si>
  <si>
    <t>t=4.126 df=8</t>
  </si>
  <si>
    <t xml:space="preserve">  Mean ± SEM of column K</t>
  </si>
  <si>
    <t>400 ± 5, n=2</t>
  </si>
  <si>
    <t>210.9 ± 51.11</t>
  </si>
  <si>
    <t>93.01 to 328.7</t>
  </si>
  <si>
    <t>Lentivirus Control</t>
  </si>
  <si>
    <t>Jag1KO LV Control</t>
  </si>
  <si>
    <t>Jag1KO LV EFNB2</t>
  </si>
  <si>
    <t>Dll4KO LV Control</t>
  </si>
  <si>
    <t>Lentivirus Efnb2</t>
  </si>
  <si>
    <t>t=1.328 df=9</t>
  </si>
  <si>
    <t xml:space="preserve">  Mean ± SEM of column L</t>
  </si>
  <si>
    <t>134.3 ± 3.18, n=3</t>
  </si>
  <si>
    <t>-54.79 ± 41.27</t>
  </si>
  <si>
    <t>-148.2 to 38.57</t>
  </si>
  <si>
    <t>157.2, 7, 2</t>
  </si>
  <si>
    <t>Delta4</t>
  </si>
  <si>
    <t>Dll4GOF</t>
  </si>
  <si>
    <t>AVERAGE VESSEL CALIBER</t>
  </si>
  <si>
    <t>t=2.713 df=12</t>
  </si>
  <si>
    <t>16.89 ± 0.8535, n=10</t>
  </si>
  <si>
    <t>13.11 ± 0.2665, n=4</t>
  </si>
  <si>
    <t>-3.775 ± 1.392</t>
  </si>
  <si>
    <t>-6.808 to -0.743</t>
  </si>
  <si>
    <t>25.63, 9, 3</t>
  </si>
  <si>
    <t>t=3.152 df=13</t>
  </si>
  <si>
    <t>12.53 ± 0.9302, n=5</t>
  </si>
  <si>
    <t>-4.358 ± 1.383</t>
  </si>
  <si>
    <t>-7.346 to -1.371</t>
  </si>
  <si>
    <t>1.684, 9, 4</t>
  </si>
  <si>
    <t>t=1.8 df=12</t>
  </si>
  <si>
    <t>14.16 ± 1.042, n=4</t>
  </si>
  <si>
    <t>-2.725 ± 1.514</t>
  </si>
  <si>
    <t>-6.024 to 0.5738</t>
  </si>
  <si>
    <t>1.676, 9, 3</t>
  </si>
  <si>
    <t>t=4.71 df=14</t>
  </si>
  <si>
    <t xml:space="preserve">  Mean ± SEM of column E</t>
  </si>
  <si>
    <t>10 ± 1.248, n=6</t>
  </si>
  <si>
    <t>-6.887 ± 1.462</t>
  </si>
  <si>
    <t>-10.02 to -3.751</t>
  </si>
  <si>
    <t>1.282, 5, 9</t>
  </si>
  <si>
    <t>t=5.43 df=11</t>
  </si>
  <si>
    <t>7.949 ± 0.7326, n=3</t>
  </si>
  <si>
    <t>-8.938 ± 1.646</t>
  </si>
  <si>
    <t>-12.56 to -5.315</t>
  </si>
  <si>
    <t>4.525, 9, 2</t>
  </si>
  <si>
    <t>t=1.94 df=10</t>
  </si>
  <si>
    <t>20.94 ± 1.904, n=2</t>
  </si>
  <si>
    <t>4.055 ± 2.09</t>
  </si>
  <si>
    <t>-0.6017 to 8.712</t>
  </si>
  <si>
    <t>AVERAGE DISTANCE BETWEEN BRANCHING POINTS</t>
  </si>
  <si>
    <t>Diameter</t>
  </si>
  <si>
    <t>t=3.482 df=12</t>
  </si>
  <si>
    <t>24.93 ± 2.725, n=10</t>
  </si>
  <si>
    <t>44.63 ± 5.981, n=4</t>
  </si>
  <si>
    <t>19.7 ± 5.658</t>
  </si>
  <si>
    <t>7.376 to 32.03</t>
  </si>
  <si>
    <t>1.927, 3, 9</t>
  </si>
  <si>
    <t>t=3.192 df=13</t>
  </si>
  <si>
    <t>38.87 ± 2.812, n=5</t>
  </si>
  <si>
    <t>13.94 ± 4.367</t>
  </si>
  <si>
    <t>4.504 to 23.37</t>
  </si>
  <si>
    <t>1.878, 9, 4</t>
  </si>
  <si>
    <t>t=7.186 df=12</t>
  </si>
  <si>
    <t>99.65 ± 15.91, n=4</t>
  </si>
  <si>
    <t>52.07 to 97.38</t>
  </si>
  <si>
    <t>13.64, 3, 9</t>
  </si>
  <si>
    <t>t=8.769 df=11</t>
  </si>
  <si>
    <t>77.21 ± 6.242, n=3</t>
  </si>
  <si>
    <t>52.28 ± 5.961</t>
  </si>
  <si>
    <t>39.16 to 65.40</t>
  </si>
  <si>
    <t>1.574, 2, 9</t>
  </si>
  <si>
    <t>t=6.642 df=10</t>
  </si>
  <si>
    <t>95.65 ± 24.71, n=2</t>
  </si>
  <si>
    <t>70.72 ± 10.65</t>
  </si>
  <si>
    <t>46.99 to 94.44</t>
  </si>
  <si>
    <t>74.73 ± 10.4</t>
  </si>
  <si>
    <t>t=2.874 df=13</t>
  </si>
  <si>
    <t>48.18 ± 10.41, n=5</t>
  </si>
  <si>
    <t>23.25 ± 8.092</t>
  </si>
  <si>
    <t>5.773 to 40.74</t>
  </si>
  <si>
    <t>7.302, 4, 9</t>
  </si>
  <si>
    <t>Significantly different (P &lt; 0.05)?</t>
  </si>
  <si>
    <t>One- or two-tailed P value?</t>
  </si>
  <si>
    <t>t, df</t>
  </si>
  <si>
    <t>t=2.287 df=4</t>
  </si>
  <si>
    <t>Mean ± SEM of column A</t>
  </si>
  <si>
    <t>104.2 ± 15.11, n=3</t>
  </si>
  <si>
    <t>Mean ± SEM of column B</t>
  </si>
  <si>
    <t>63.95 ± 9.058, n=3</t>
  </si>
  <si>
    <t>Difference between means</t>
  </si>
  <si>
    <t>-40.29 ± 17.62</t>
  </si>
  <si>
    <t>95% confidence interval</t>
  </si>
  <si>
    <t>-89.21 to 8.631</t>
  </si>
  <si>
    <t>R squared (eta squared)</t>
  </si>
  <si>
    <t>F, DFn, Dfd</t>
  </si>
  <si>
    <t>2.784, 2, 2</t>
  </si>
  <si>
    <t>t=4.247 df=4</t>
  </si>
  <si>
    <t>163 ± 10.38, n=3</t>
  </si>
  <si>
    <t>112.7 ± 5.68, n=3</t>
  </si>
  <si>
    <t>-50.26 ± 11.84</t>
  </si>
  <si>
    <t>-83.13 to -17.4</t>
  </si>
  <si>
    <t>3.342, 2, 2</t>
  </si>
  <si>
    <t>Nfatc1</t>
  </si>
  <si>
    <t>Left</t>
  </si>
  <si>
    <t>Right</t>
  </si>
  <si>
    <t>t=2.218 df=6</t>
  </si>
  <si>
    <t>59.11 ± 3.385, n=4</t>
  </si>
  <si>
    <t>46.59 ± 4.514, n=4</t>
  </si>
  <si>
    <t>-12.51 ± 5.642</t>
  </si>
  <si>
    <t>-26.32 to 1.293</t>
  </si>
  <si>
    <t>1.778, 3, 3</t>
  </si>
  <si>
    <t>% of Subepicardial vessels Nfatc1+Pecam1*</t>
  </si>
  <si>
    <t>% Nfatc1+ERG+Endomucin+</t>
  </si>
  <si>
    <t xml:space="preserve"> </t>
  </si>
  <si>
    <t>EdU+ERG+ over all Dapi in Endomucin vessels</t>
  </si>
  <si>
    <t>t=2.593 df=5</t>
  </si>
  <si>
    <t>31.47 ± 3.779, n=3</t>
  </si>
  <si>
    <t>48.93 ± 5.02, n=4</t>
  </si>
  <si>
    <t>17.45 ± 6.729</t>
  </si>
  <si>
    <t>0.1536 to 34.75</t>
  </si>
  <si>
    <t>2.353, 3, 2</t>
  </si>
  <si>
    <t xml:space="preserve">% N1ICD/Dapi </t>
  </si>
  <si>
    <t>Dll4Gof</t>
  </si>
  <si>
    <t>t=3.622 df=5</t>
  </si>
  <si>
    <t>27.69 ± 5.27, n=3</t>
  </si>
  <si>
    <t>54.6 ± 5.054, n=4</t>
  </si>
  <si>
    <t>26.91 ± 7.429</t>
  </si>
  <si>
    <t>7.811 to 46.01</t>
  </si>
  <si>
    <t>1.226, 3, 2</t>
  </si>
  <si>
    <t>Dll4GofTie2Cre</t>
  </si>
  <si>
    <t>% N1ICD/Dapi</t>
  </si>
  <si>
    <t>Number of families</t>
  </si>
  <si>
    <t>Number of comparisons per family</t>
  </si>
  <si>
    <t>Dunnett's multiple comparisons test</t>
  </si>
  <si>
    <t>Mean Diff.</t>
  </si>
  <si>
    <t>95.00% CI of diff.</t>
  </si>
  <si>
    <t>Summary</t>
  </si>
  <si>
    <t>Adjusted P Value</t>
  </si>
  <si>
    <t>A-?</t>
  </si>
  <si>
    <t>Control vs. Jag1Nfatc1</t>
  </si>
  <si>
    <t>B</t>
  </si>
  <si>
    <t>Control vs. Dll4Nfatc1</t>
  </si>
  <si>
    <t>C</t>
  </si>
  <si>
    <t>Test details</t>
  </si>
  <si>
    <t>Mean 1</t>
  </si>
  <si>
    <t>Mean 2</t>
  </si>
  <si>
    <t>SE of diff.</t>
  </si>
  <si>
    <t>n1</t>
  </si>
  <si>
    <t>n2</t>
  </si>
  <si>
    <t>AVM J1 Dll4 Nfatc1 E12.5</t>
  </si>
  <si>
    <t>Jag1Nfatc1</t>
  </si>
  <si>
    <t>q</t>
  </si>
  <si>
    <t>Branching points J1 Dll4 Nfatc1 E12.5</t>
  </si>
  <si>
    <t>p27 in CM</t>
  </si>
  <si>
    <t>N1ICD in Subepicardium</t>
  </si>
  <si>
    <t>Controll vs. Jag1Nfatc1</t>
  </si>
  <si>
    <t>-4.734 to 21.55</t>
  </si>
  <si>
    <t>Controll vs. Dll4Nfatc1</t>
  </si>
  <si>
    <t>14.17 to 36.94</t>
  </si>
  <si>
    <t>N1ICD in chamber endocardium</t>
  </si>
  <si>
    <t>Control vs. Jag1</t>
  </si>
  <si>
    <t>Control vs. Dll4</t>
  </si>
  <si>
    <t>Thickness myocardium LV</t>
  </si>
  <si>
    <t>Thickness myocardium RV</t>
  </si>
  <si>
    <t>ManicFr</t>
  </si>
  <si>
    <t>t=8.184 df=4</t>
  </si>
  <si>
    <t>35.05 ± 0.2777, n=3</t>
  </si>
  <si>
    <t>67.04 ± 3.898, n=3</t>
  </si>
  <si>
    <t>31.99 ± 3.908</t>
  </si>
  <si>
    <t>21.13 to 42.84</t>
  </si>
  <si>
    <t>197.1, 2, 2</t>
  </si>
  <si>
    <t>N1ICD in CV</t>
  </si>
  <si>
    <t>J1Nfatc1</t>
  </si>
  <si>
    <t>One-way Anova</t>
  </si>
  <si>
    <t xml:space="preserve">Embryo 1                              </t>
  </si>
  <si>
    <t xml:space="preserve">Embryo 2                              </t>
  </si>
  <si>
    <t xml:space="preserve">Embryo 3                             </t>
  </si>
  <si>
    <t xml:space="preserve">Embryo 4                              </t>
  </si>
  <si>
    <t xml:space="preserve">Embryo 5                              </t>
  </si>
  <si>
    <t xml:space="preserve">Embryo 6                             </t>
  </si>
  <si>
    <t xml:space="preserve">Embryo 7                             </t>
  </si>
  <si>
    <t xml:space="preserve">Embryo 3 </t>
  </si>
  <si>
    <t xml:space="preserve">Embryo 8      </t>
  </si>
  <si>
    <t xml:space="preserve">Embryo 9                           </t>
  </si>
  <si>
    <t>Embryo 10</t>
  </si>
  <si>
    <t xml:space="preserve">Embryo 4 </t>
  </si>
  <si>
    <t>EdU J1Dll4Pan</t>
  </si>
  <si>
    <t>F</t>
  </si>
  <si>
    <t>R square</t>
  </si>
  <si>
    <t>SS</t>
  </si>
  <si>
    <t>Treatment (between columns)</t>
  </si>
  <si>
    <t>Total</t>
  </si>
  <si>
    <t>Data summary</t>
  </si>
  <si>
    <t>Number of treatments (columns)</t>
  </si>
  <si>
    <t>Control vs. J1Pan</t>
  </si>
  <si>
    <t>Control vs. Dll4Pan</t>
  </si>
  <si>
    <t>EphrinB2Nfatc1</t>
  </si>
  <si>
    <t>t=3.716 df=4</t>
  </si>
  <si>
    <t>0.3881 ± 0.0102, n=3</t>
  </si>
  <si>
    <t>0.3104 ± 0.01825, n=3</t>
  </si>
  <si>
    <t>-0.07768 ± 0.0209</t>
  </si>
  <si>
    <t>-0.1357 to -0.01965</t>
  </si>
  <si>
    <t>3.203, 2, 2</t>
  </si>
  <si>
    <t>BrdU E14.5</t>
  </si>
  <si>
    <t>LV</t>
  </si>
  <si>
    <t>RV</t>
  </si>
  <si>
    <t>Mean ± SEM of column D</t>
  </si>
  <si>
    <t>Mean ± SEM of column E</t>
  </si>
  <si>
    <t>E14.5</t>
  </si>
  <si>
    <t>D4gof</t>
  </si>
  <si>
    <t>t=2.472 df=3</t>
  </si>
  <si>
    <t>227270 ± 2160, n=2</t>
  </si>
  <si>
    <t>275068 ± 14927, n=3</t>
  </si>
  <si>
    <t>47798 ± 19337</t>
  </si>
  <si>
    <t>-13742 to 109338</t>
  </si>
  <si>
    <t>Embryo 3</t>
  </si>
  <si>
    <t>vs,</t>
  </si>
  <si>
    <t>t=4,713 df=4</t>
  </si>
  <si>
    <t>0,1369 ± 0,01947, n=3</t>
  </si>
  <si>
    <t>0,03165 ± 0,01093, n=3</t>
  </si>
  <si>
    <t>-0,1052 ± 0,02233</t>
  </si>
  <si>
    <t>-0,1672 to -0,04324</t>
  </si>
  <si>
    <t>3,173, 2, 2</t>
  </si>
  <si>
    <t>t=0,5719 df=4</t>
  </si>
  <si>
    <t>0,04373 ± 0,01663, n=3</t>
  </si>
  <si>
    <t>0,0784 ± 0,05829, n=3</t>
  </si>
  <si>
    <t>0,03467 ± 0,06062</t>
  </si>
  <si>
    <t>-0,1336 to 0,203</t>
  </si>
  <si>
    <t>12,28, 2, 2</t>
  </si>
  <si>
    <t xml:space="preserve">MFng GOF, Tie2-Cre
</t>
  </si>
  <si>
    <t>t=3,842 df=4</t>
  </si>
  <si>
    <t>0,2098 ± 0,0294, n=3</t>
  </si>
  <si>
    <t>0,09094 ± 0,009628, n=3</t>
  </si>
  <si>
    <t>-0,1189 ± 0,03094</t>
  </si>
  <si>
    <t>-0,2048 to -0,03298</t>
  </si>
  <si>
    <t>9,323, 2, 2</t>
  </si>
  <si>
    <t>t=1,575 df=4</t>
  </si>
  <si>
    <t>0,02546 ± 0,01323, n=3</t>
  </si>
  <si>
    <t>0,06464 ± 0,02107, n=3</t>
  </si>
  <si>
    <t>0,03918 ± 0,02488</t>
  </si>
  <si>
    <t>-0,0299 to 0,1083</t>
  </si>
  <si>
    <t>2,535, 2, 2</t>
  </si>
  <si>
    <t>0,03572 ± 0,003427, n=3</t>
  </si>
  <si>
    <t>Dl4GOF</t>
  </si>
  <si>
    <t>t=4,906 df=4</t>
  </si>
  <si>
    <t>0,1438 ± 0,02501, n=3</t>
  </si>
  <si>
    <t>0,01966 ± 0,003792, n=3</t>
  </si>
  <si>
    <t>-0,1241 ± 0,0253</t>
  </si>
  <si>
    <t>-0,1943 to -0,05386</t>
  </si>
  <si>
    <t>43,51, 2, 2</t>
  </si>
  <si>
    <t>t=0,6472 df=4</t>
  </si>
  <si>
    <t>0,06137 ± 0,01631, n=3</t>
  </si>
  <si>
    <t>0,07691 ± 0,01764, n=3</t>
  </si>
  <si>
    <t>0,01554 ± 0,02402</t>
  </si>
  <si>
    <t>-0,05114 to 0,08223</t>
  </si>
  <si>
    <t>1,17, 2, 2</t>
  </si>
  <si>
    <t>EpB2 fl, Nfatc1-Cre</t>
  </si>
  <si>
    <t>t=2,881 df=4</t>
  </si>
  <si>
    <t>0,1922 ± 0,04863, n=3</t>
  </si>
  <si>
    <t>0,04616 ± 0,0144, n=3</t>
  </si>
  <si>
    <t>-0,1461 ± 0,05072</t>
  </si>
  <si>
    <t>-0,2869 to -0,005281</t>
  </si>
  <si>
    <t>11,41, 2, 2</t>
  </si>
  <si>
    <t>t=0,822 df=4</t>
  </si>
  <si>
    <t>0,02861 ± 0,02084, n=3</t>
  </si>
  <si>
    <t>0,04954 ± 0,01463, n=3</t>
  </si>
  <si>
    <t>0,02093 ± 0,02547</t>
  </si>
  <si>
    <t>-0,04977 to 0,09164</t>
  </si>
  <si>
    <t>2,028, 2, 2</t>
  </si>
  <si>
    <t>Dl4fl,VecadCre</t>
  </si>
  <si>
    <t>t=2,046 df=4</t>
  </si>
  <si>
    <t>0,01264 ± 0,00982, n=3</t>
  </si>
  <si>
    <t>0,04621 ± 0,01314, n=3</t>
  </si>
  <si>
    <t>0,03356 ± 0,01641</t>
  </si>
  <si>
    <t>-0,01199 to 0,07911</t>
  </si>
  <si>
    <t>1,791, 2, 2</t>
  </si>
  <si>
    <t>number of SMA+, Notch3+ double positive cells per number of subepicardial vessels</t>
  </si>
  <si>
    <t>number of SMA+, Notch3+ double positive cells per number of intramyocardial vessels</t>
  </si>
  <si>
    <t xml:space="preserve">SMA+, Notch3+ cells in intramyocardial vessels </t>
  </si>
  <si>
    <t xml:space="preserve">SMA+, Notch3+ cells in subepicardial vessels </t>
  </si>
  <si>
    <t>Data sets analyzed</t>
  </si>
  <si>
    <t>A : Control</t>
  </si>
  <si>
    <t>B : Jag1Nfatc1</t>
  </si>
  <si>
    <t>C : Dll4Nfatc1</t>
  </si>
  <si>
    <t>ANOVA summary</t>
  </si>
  <si>
    <t>Significant diff. among means (P &lt; 0.05)?</t>
  </si>
  <si>
    <t>Brown-Forsythe test</t>
  </si>
  <si>
    <t>2.455 (2, 11)</t>
  </si>
  <si>
    <t>Are SDs significantly different (P &lt; 0.05)?</t>
  </si>
  <si>
    <t>AVM</t>
  </si>
  <si>
    <t>subepicardium</t>
  </si>
  <si>
    <t>15.63 (2, 8)</t>
  </si>
  <si>
    <t>Tukey's multiple comparisons test</t>
  </si>
  <si>
    <t>0.5192 to 18.89</t>
  </si>
  <si>
    <t>A-B</t>
  </si>
  <si>
    <t>3.625 to 19.53</t>
  </si>
  <si>
    <t>A-C</t>
  </si>
  <si>
    <t>Jag1Nfatc1 vs. Dll4Nfatc1</t>
  </si>
  <si>
    <t>-8.393 to 12.14</t>
  </si>
  <si>
    <t>B-C</t>
  </si>
  <si>
    <t>Bartlett's test</t>
  </si>
  <si>
    <t>Bartlett's statistic (corrected)</t>
  </si>
  <si>
    <t>F (2, 11) = 34.79</t>
  </si>
  <si>
    <t>P&lt;0.0001</t>
  </si>
  <si>
    <t>Residual (within columns)</t>
  </si>
  <si>
    <t>Number of values (total)</t>
  </si>
  <si>
    <t>-3.477 to -1.523</t>
  </si>
  <si>
    <t>-3.743 to -1.591</t>
  </si>
  <si>
    <t>-1.358 to 1.024</t>
  </si>
  <si>
    <t>Branching</t>
  </si>
  <si>
    <t>0.05652 (2, 11)</t>
  </si>
  <si>
    <t>F (2, 11) = 64.85</t>
  </si>
  <si>
    <t>43.26 to 108</t>
  </si>
  <si>
    <t>-126.1 to -54.86</t>
  </si>
  <si>
    <t>-205.5 to -126.7</t>
  </si>
  <si>
    <t>B : Jag1</t>
  </si>
  <si>
    <t>C : Dll4</t>
  </si>
  <si>
    <t>0.02813 (2, 9)</t>
  </si>
  <si>
    <t>F (2, 9) = 36.31</t>
  </si>
  <si>
    <t>23.45 to 49.13</t>
  </si>
  <si>
    <t>20.24 to 49.48</t>
  </si>
  <si>
    <t>Jag1 vs. Dll4</t>
  </si>
  <si>
    <t>-15.41 to 12.55</t>
  </si>
  <si>
    <t>0.1115 (2, 9)</t>
  </si>
  <si>
    <t>F (2, 9) = 74.65</t>
  </si>
  <si>
    <t>33.81 to 55</t>
  </si>
  <si>
    <t>25.88 to 50.01</t>
  </si>
  <si>
    <t>-18 to 5.075</t>
  </si>
  <si>
    <t>J1PanDll4pan p27</t>
  </si>
  <si>
    <t>0.2379 (2, 9)</t>
  </si>
  <si>
    <t>F (2, 9) = 13.08</t>
  </si>
  <si>
    <t>P=0.0022</t>
  </si>
  <si>
    <t>-29.84 to -6.626</t>
  </si>
  <si>
    <t>-28 to -4.788</t>
  </si>
  <si>
    <t>-11.56 to 15.24</t>
  </si>
  <si>
    <t>B : J1Pan</t>
  </si>
  <si>
    <t>C : Dll4Pan</t>
  </si>
  <si>
    <t>0.2438 (2, 6)</t>
  </si>
  <si>
    <t>F (2, 6) = 17.85</t>
  </si>
  <si>
    <t>P=0.0030</t>
  </si>
  <si>
    <t>-0.00145 to 0.1709</t>
  </si>
  <si>
    <t>-0.1692 to 0.00311</t>
  </si>
  <si>
    <t>J1Pan vs. Dll4Pan</t>
  </si>
  <si>
    <t>-0.2539 to -0.08159</t>
  </si>
  <si>
    <t>Jag1-Dll4VeCadERT LV E15.5</t>
  </si>
  <si>
    <t>Controll vs. Jag1</t>
  </si>
  <si>
    <t>-25.63 to 64.5</t>
  </si>
  <si>
    <t>Controll vs. Dll4Vecad</t>
  </si>
  <si>
    <t>20.61 to 110.7</t>
  </si>
  <si>
    <t>Jag1-Dll4VeCadERT RV E15.5</t>
  </si>
  <si>
    <t>1.433 to 96.13</t>
  </si>
  <si>
    <t>6.943 to 101.6</t>
  </si>
  <si>
    <t>t=2.808 df=4</t>
  </si>
  <si>
    <t>36.66 ± 7.33, n=3</t>
  </si>
  <si>
    <t>13.77 ± 3.571, n=3</t>
  </si>
  <si>
    <t>-22.9 ± 8.154</t>
  </si>
  <si>
    <t>-45.53 to -0.2584</t>
  </si>
  <si>
    <t>4.213, 2, 2</t>
  </si>
  <si>
    <t>t=2,4 df=4</t>
  </si>
  <si>
    <t>0,08031 ± 0,01826, n=3</t>
  </si>
  <si>
    <t>-0,04458 ± 0,01858</t>
  </si>
  <si>
    <t>-0,09617 to 0,006998</t>
  </si>
  <si>
    <t>28,4, 2, 2</t>
  </si>
  <si>
    <t>N1ICD</t>
  </si>
  <si>
    <t>Myocardial thickness</t>
  </si>
  <si>
    <t xml:space="preserve">Artery </t>
  </si>
  <si>
    <t xml:space="preserve">Vein </t>
  </si>
  <si>
    <t>Vein E14.5</t>
  </si>
  <si>
    <t>Vein area</t>
  </si>
  <si>
    <t>t=0,4533 df=6</t>
  </si>
  <si>
    <t>52596 ± 3480, n=4</t>
  </si>
  <si>
    <t>48309 ± 8794, n=4</t>
  </si>
  <si>
    <t>-4288 ± 9458</t>
  </si>
  <si>
    <t>-27429 to 18854</t>
  </si>
  <si>
    <t>6,385, 3, 3</t>
  </si>
  <si>
    <t>Artery area</t>
  </si>
  <si>
    <t>t=7,078 df=5</t>
  </si>
  <si>
    <t>38806 ± 3423, n=3</t>
  </si>
  <si>
    <t>9512 ± 2525, n=4</t>
  </si>
  <si>
    <t>-29295 ± 4139</t>
  </si>
  <si>
    <t>-39934 to -18656</t>
  </si>
  <si>
    <t>1,377, 2, 3</t>
  </si>
  <si>
    <t>Mib1Tnt</t>
  </si>
  <si>
    <t>IVS; d(mm)</t>
  </si>
  <si>
    <t>LVID;d (mm)</t>
  </si>
  <si>
    <t>LVID; s mm)</t>
  </si>
  <si>
    <t>LVPW; d (mm)</t>
  </si>
  <si>
    <t>%EF</t>
  </si>
  <si>
    <t>% FS</t>
  </si>
  <si>
    <t>LV Mass</t>
  </si>
  <si>
    <t>LV Mass C</t>
  </si>
  <si>
    <t>LV Vol; d (ul)</t>
  </si>
  <si>
    <t>LV Vol s(ul)</t>
  </si>
  <si>
    <t>FC</t>
  </si>
  <si>
    <t>PV VTI (mm)</t>
  </si>
  <si>
    <t>PV Mean Vel (mm/s)</t>
  </si>
  <si>
    <t>PV Mean Grad (mmHg)</t>
  </si>
  <si>
    <t>PV Peak Vel (mm/s)</t>
  </si>
  <si>
    <t>PV Peak Grad (mmHg)</t>
  </si>
  <si>
    <t>PV diameter (mm)</t>
  </si>
  <si>
    <t>RVOT CO (mL/min)</t>
  </si>
  <si>
    <t>RVOT SV (uL)</t>
  </si>
  <si>
    <t>QP</t>
  </si>
  <si>
    <t>LVOT VTI</t>
  </si>
  <si>
    <t>LVOT VTI Mean Vel (mm/s)</t>
  </si>
  <si>
    <t>LVOT VTI Mean Grad (mmHg)</t>
  </si>
  <si>
    <t>LVOT VTI Peak Vel (mm/s)</t>
  </si>
  <si>
    <t>LVOT VTI Peak Grad (mmHg)</t>
  </si>
  <si>
    <t>LVOT diameter (mm)</t>
  </si>
  <si>
    <t>LVOT CO (mL/min)</t>
  </si>
  <si>
    <t>LVOT SV (uL)</t>
  </si>
  <si>
    <t>QS</t>
  </si>
  <si>
    <t>QP/QS</t>
  </si>
  <si>
    <t>Dif Qp/Qs</t>
  </si>
  <si>
    <t>CIV</t>
  </si>
  <si>
    <t>DERRAME PERICÁRDICO/PULMONAR</t>
  </si>
  <si>
    <t>Insuficiencia aortica</t>
  </si>
  <si>
    <t>Insuficiencia pulmonar</t>
  </si>
  <si>
    <t>Insuficiencia mitral</t>
  </si>
  <si>
    <t>Insuficiencia tricuspídea</t>
  </si>
  <si>
    <t>CORONARIA</t>
  </si>
  <si>
    <t>OBSERVACIONES</t>
  </si>
  <si>
    <t>DCE439 NEONATO2</t>
  </si>
  <si>
    <t>NO</t>
  </si>
  <si>
    <t>N/A</t>
  </si>
  <si>
    <t>DCE439 NEONATO1</t>
  </si>
  <si>
    <t>CIV MUSCULAR ANTERIOR</t>
  </si>
  <si>
    <t>ASCITIS</t>
  </si>
  <si>
    <t>LEVE</t>
  </si>
  <si>
    <t>PROBABLE ANEURISMA CORONARIA IZQUIERDA</t>
  </si>
  <si>
    <t>DCE384 NEONATO2</t>
  </si>
  <si>
    <t xml:space="preserve">NO </t>
  </si>
  <si>
    <t>DCE384 NEONATO1</t>
  </si>
  <si>
    <t>SI</t>
  </si>
  <si>
    <t>PROBABLE FISTULA CORONARIA HACIA EL VENTRÍCULO DERECHO</t>
  </si>
  <si>
    <t>EWD602 NEONATO2</t>
  </si>
  <si>
    <t>SEPTO CAVITADO</t>
  </si>
  <si>
    <t xml:space="preserve">DERRAME PLEURAL </t>
  </si>
  <si>
    <t>EWD602 NEONATO1</t>
  </si>
  <si>
    <t>DCE421 NEONATO 8</t>
  </si>
  <si>
    <t>DCE421 NEONATO 6</t>
  </si>
  <si>
    <t>SEPTO CAVITADO??</t>
  </si>
  <si>
    <t>DCE421 NEONATO 5</t>
  </si>
  <si>
    <t>DERRAME PLEURAL</t>
  </si>
  <si>
    <t>DCE421 NEONATO 4</t>
  </si>
  <si>
    <t>DCE421 NEONATO 3</t>
  </si>
  <si>
    <t>DCE421 NEONATO 1</t>
  </si>
  <si>
    <t>EWD607 NEONATO 3</t>
  </si>
  <si>
    <t>EWD607 NEONATO 2</t>
  </si>
  <si>
    <t>EWD601 NEONATO 6</t>
  </si>
  <si>
    <t>EWD601 NEONATO 4</t>
  </si>
  <si>
    <t>EWD601 NEONATO 3</t>
  </si>
  <si>
    <t>EWD601 NEONATO 1</t>
  </si>
  <si>
    <t>EJE LARGO MODO M</t>
  </si>
  <si>
    <t>FRECUENCIA CARDÍACA</t>
  </si>
  <si>
    <t>FLUJO PULMONAR</t>
  </si>
  <si>
    <t>FLUJO AORTICO</t>
  </si>
  <si>
    <t>CIRCULACIÓN PULMONAR Y SISTÉMICA</t>
  </si>
  <si>
    <t>COMUNICACIÓN INTERVENTRICULAR</t>
  </si>
  <si>
    <t>IVS;d: Inter ventricular septum (diástole)</t>
  </si>
  <si>
    <t>LVID;d Left ventricular internal diameter (diástole)</t>
  </si>
  <si>
    <t>LVPW;d Left ventricular posterior wall (diástole)</t>
  </si>
  <si>
    <t>LVID;s  Left ventricular internal diameter ( diástole)</t>
  </si>
  <si>
    <t xml:space="preserve">LV Vol;d Left ventricle volume diastole </t>
  </si>
  <si>
    <t xml:space="preserve">LV Vol; s Left ventricle volume systole </t>
  </si>
  <si>
    <t>EF Ejection fraction</t>
  </si>
  <si>
    <t>FS Fractional shortening</t>
  </si>
  <si>
    <t>LV Mass Left ventricule mass</t>
  </si>
  <si>
    <t xml:space="preserve">LV Mass C Left ventricule mass corrected. </t>
  </si>
  <si>
    <t>HR  Heart rate</t>
  </si>
  <si>
    <t>LVOT VT; left ventricular outflow tract length velocity time integral</t>
  </si>
  <si>
    <t>LVOT VTI Mean Vel; LVOT mean velocity</t>
  </si>
  <si>
    <t>LVOT VTI Mean Grad; LVOT mean pressure gradient</t>
  </si>
  <si>
    <t>LVOT VTI Peak Vel; LVOT peak velocity</t>
  </si>
  <si>
    <t>LVOT VTI Peak Grad; LVOT peak pressure gradient</t>
  </si>
  <si>
    <t>PAT: Pulmonary acceleration time</t>
  </si>
  <si>
    <t>PAT/ET: Ratio</t>
  </si>
  <si>
    <t>PV VTI Pulmonary valve velocity time integral</t>
  </si>
  <si>
    <t>PV Mean Vel. Pulmonary valve mean velocity.</t>
  </si>
  <si>
    <t>PV Mean Grad. Pulmonary valve mean  pressure gradient</t>
  </si>
  <si>
    <t>PV Peak Vel. Pulmonary valve peal velocity</t>
  </si>
  <si>
    <t>PV Peak Grad. Pulmonary valvepeal pressure gradient</t>
  </si>
  <si>
    <t>PV diameter; pulmonary valve diameter</t>
  </si>
  <si>
    <t>LVOT diameter; left ventricular outflow tract length diameter</t>
  </si>
  <si>
    <t>Qp/Qs; relación entre flujo pulmonar y sistémico</t>
  </si>
  <si>
    <t xml:space="preserve">Efnb2flox;Nfatc1-Cre mutant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</si>
</sst>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4"/>
        <bgColor indexed="64"/>
      </patternFill>
    </fill>
    <fill>
      <patternFill patternType="solid">
        <fgColor rgb="FFFF2B2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2FF0B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9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0" fontId="4" fillId="0" borderId="0" xfId="0" applyFont="1" applyFill="1" applyBorder="1"/>
    <xf numFmtId="0" fontId="0" fillId="2" borderId="0" xfId="0" applyFill="1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/>
    <xf numFmtId="0" fontId="4" fillId="2" borderId="1" xfId="0" applyFont="1" applyFill="1" applyBorder="1"/>
    <xf numFmtId="0" fontId="0" fillId="2" borderId="1" xfId="0" applyFont="1" applyFill="1" applyBorder="1"/>
    <xf numFmtId="0" fontId="0" fillId="0" borderId="1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4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5" borderId="1" xfId="0" applyFont="1" applyFill="1" applyBorder="1"/>
    <xf numFmtId="0" fontId="1" fillId="6" borderId="1" xfId="0" applyFont="1" applyFill="1" applyBorder="1" applyAlignment="1">
      <alignment horizontal="left"/>
    </xf>
    <xf numFmtId="0" fontId="0" fillId="6" borderId="1" xfId="0" applyFill="1" applyBorder="1"/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/>
    <xf numFmtId="0" fontId="0" fillId="3" borderId="0" xfId="0" applyFill="1" applyBorder="1"/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0" borderId="2" xfId="0" applyFont="1" applyBorder="1"/>
    <xf numFmtId="0" fontId="4" fillId="0" borderId="2" xfId="0" applyFont="1" applyBorder="1"/>
    <xf numFmtId="0" fontId="1" fillId="5" borderId="2" xfId="0" applyFont="1" applyFill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5" borderId="6" xfId="0" applyFont="1" applyFill="1" applyBorder="1" applyAlignment="1">
      <alignment horizontal="left"/>
    </xf>
    <xf numFmtId="0" fontId="4" fillId="0" borderId="7" xfId="0" applyFont="1" applyBorder="1"/>
    <xf numFmtId="0" fontId="1" fillId="5" borderId="7" xfId="0" applyFont="1" applyFill="1" applyBorder="1" applyAlignment="1">
      <alignment horizontal="left"/>
    </xf>
    <xf numFmtId="0" fontId="4" fillId="5" borderId="2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4" fillId="0" borderId="1" xfId="0" applyFont="1" applyBorder="1"/>
    <xf numFmtId="2" fontId="8" fillId="7" borderId="9" xfId="0" applyNumberFormat="1" applyFont="1" applyFill="1" applyBorder="1"/>
    <xf numFmtId="1" fontId="9" fillId="7" borderId="9" xfId="1029" applyNumberFormat="1" applyFont="1" applyFill="1" applyBorder="1"/>
    <xf numFmtId="2" fontId="8" fillId="10" borderId="10" xfId="0" applyNumberFormat="1" applyFont="1" applyFill="1" applyBorder="1"/>
    <xf numFmtId="2" fontId="6" fillId="11" borderId="11" xfId="0" applyNumberFormat="1" applyFont="1" applyFill="1" applyBorder="1" applyProtection="1"/>
    <xf numFmtId="2" fontId="6" fillId="11" borderId="12" xfId="0" applyNumberFormat="1" applyFont="1" applyFill="1" applyBorder="1" applyProtection="1"/>
    <xf numFmtId="2" fontId="6" fillId="11" borderId="0" xfId="0" applyNumberFormat="1" applyFont="1" applyFill="1" applyBorder="1" applyProtection="1"/>
    <xf numFmtId="2" fontId="6" fillId="12" borderId="0" xfId="0" applyNumberFormat="1" applyFont="1" applyFill="1" applyBorder="1" applyProtection="1"/>
    <xf numFmtId="2" fontId="6" fillId="13" borderId="0" xfId="0" applyNumberFormat="1" applyFont="1" applyFill="1" applyBorder="1" applyProtection="1"/>
    <xf numFmtId="0" fontId="8" fillId="13" borderId="0" xfId="0" applyFont="1" applyFill="1"/>
    <xf numFmtId="2" fontId="6" fillId="14" borderId="0" xfId="0" applyNumberFormat="1" applyFont="1" applyFill="1" applyBorder="1" applyProtection="1"/>
    <xf numFmtId="2" fontId="6" fillId="15" borderId="0" xfId="0" applyNumberFormat="1" applyFont="1" applyFill="1" applyBorder="1" applyProtection="1"/>
    <xf numFmtId="2" fontId="6" fillId="16" borderId="0" xfId="0" applyNumberFormat="1" applyFont="1" applyFill="1" applyBorder="1" applyProtection="1"/>
    <xf numFmtId="2" fontId="6" fillId="17" borderId="0" xfId="0" applyNumberFormat="1" applyFont="1" applyFill="1" applyBorder="1" applyProtection="1"/>
    <xf numFmtId="2" fontId="6" fillId="18" borderId="0" xfId="0" applyNumberFormat="1" applyFont="1" applyFill="1" applyBorder="1" applyProtection="1"/>
    <xf numFmtId="0" fontId="0" fillId="19" borderId="0" xfId="0" applyFont="1" applyFill="1"/>
    <xf numFmtId="2" fontId="0" fillId="19" borderId="0" xfId="0" applyNumberFormat="1" applyFill="1"/>
    <xf numFmtId="1" fontId="8" fillId="19" borderId="0" xfId="0" applyNumberFormat="1" applyFont="1" applyFill="1"/>
    <xf numFmtId="1" fontId="0" fillId="19" borderId="0" xfId="0" applyNumberFormat="1" applyFill="1"/>
    <xf numFmtId="0" fontId="0" fillId="19" borderId="0" xfId="0" applyFill="1"/>
    <xf numFmtId="0" fontId="0" fillId="20" borderId="0" xfId="0" applyFont="1" applyFill="1"/>
    <xf numFmtId="2" fontId="0" fillId="20" borderId="0" xfId="0" applyNumberFormat="1" applyFill="1"/>
    <xf numFmtId="1" fontId="8" fillId="20" borderId="0" xfId="0" applyNumberFormat="1" applyFont="1" applyFill="1"/>
    <xf numFmtId="1" fontId="0" fillId="20" borderId="0" xfId="0" applyNumberFormat="1" applyFill="1"/>
    <xf numFmtId="0" fontId="0" fillId="20" borderId="0" xfId="0" applyFill="1"/>
    <xf numFmtId="1" fontId="0" fillId="20" borderId="0" xfId="0" applyNumberFormat="1" applyFill="1" applyBorder="1"/>
    <xf numFmtId="1" fontId="0" fillId="19" borderId="0" xfId="0" applyNumberFormat="1" applyFill="1" applyBorder="1"/>
    <xf numFmtId="0" fontId="0" fillId="21" borderId="0" xfId="0" applyFont="1" applyFill="1"/>
    <xf numFmtId="2" fontId="0" fillId="17" borderId="0" xfId="0" applyNumberFormat="1" applyFill="1"/>
    <xf numFmtId="1" fontId="8" fillId="17" borderId="0" xfId="0" applyNumberFormat="1" applyFont="1" applyFill="1"/>
    <xf numFmtId="1" fontId="0" fillId="17" borderId="0" xfId="0" applyNumberFormat="1" applyFill="1" applyBorder="1"/>
    <xf numFmtId="0" fontId="0" fillId="17" borderId="0" xfId="0" applyFill="1"/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/>
    </xf>
    <xf numFmtId="0" fontId="8" fillId="12" borderId="14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8" fillId="13" borderId="17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2" fontId="6" fillId="14" borderId="16" xfId="0" applyNumberFormat="1" applyFont="1" applyFill="1" applyBorder="1" applyProtection="1"/>
    <xf numFmtId="0" fontId="0" fillId="15" borderId="16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15" borderId="11" xfId="0" applyFont="1" applyFill="1" applyBorder="1"/>
    <xf numFmtId="0" fontId="0" fillId="15" borderId="12" xfId="0" applyFill="1" applyBorder="1"/>
    <xf numFmtId="0" fontId="0" fillId="15" borderId="19" xfId="0" applyFill="1" applyBorder="1"/>
    <xf numFmtId="0" fontId="7" fillId="15" borderId="17" xfId="0" applyFont="1" applyFill="1" applyBorder="1"/>
    <xf numFmtId="0" fontId="0" fillId="15" borderId="0" xfId="0" applyFill="1" applyBorder="1"/>
    <xf numFmtId="0" fontId="0" fillId="15" borderId="18" xfId="0" applyFill="1" applyBorder="1"/>
    <xf numFmtId="0" fontId="7" fillId="15" borderId="20" xfId="0" applyFont="1" applyFill="1" applyBorder="1"/>
    <xf numFmtId="0" fontId="0" fillId="15" borderId="21" xfId="0" applyFill="1" applyBorder="1"/>
    <xf numFmtId="0" fontId="0" fillId="15" borderId="22" xfId="0" applyFill="1" applyBorder="1"/>
    <xf numFmtId="0" fontId="0" fillId="22" borderId="0" xfId="0" applyFill="1"/>
    <xf numFmtId="0" fontId="0" fillId="21" borderId="0" xfId="0" applyFill="1"/>
  </cellXfs>
  <cellStyles count="10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Good" xfId="1029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workbookViewId="0">
      <selection activeCell="F38" sqref="F38"/>
    </sheetView>
  </sheetViews>
  <sheetFormatPr baseColWidth="10" defaultRowHeight="15" x14ac:dyDescent="0"/>
  <cols>
    <col min="3" max="3" width="14.5" customWidth="1"/>
    <col min="4" max="4" width="13.5" customWidth="1"/>
    <col min="5" max="5" width="34" customWidth="1"/>
    <col min="6" max="6" width="23" customWidth="1"/>
  </cols>
  <sheetData>
    <row r="2" spans="1:11">
      <c r="A2" t="s">
        <v>311</v>
      </c>
      <c r="I2" s="14" t="s">
        <v>312</v>
      </c>
    </row>
    <row r="3" spans="1:11">
      <c r="C3" s="13" t="s">
        <v>304</v>
      </c>
      <c r="D3" s="13" t="s">
        <v>303</v>
      </c>
      <c r="E3" s="6" t="s">
        <v>0</v>
      </c>
      <c r="F3" s="12" t="s">
        <v>17</v>
      </c>
      <c r="K3" s="13" t="s">
        <v>302</v>
      </c>
    </row>
    <row r="4" spans="1:11">
      <c r="B4" s="20" t="s">
        <v>374</v>
      </c>
      <c r="C4" s="12">
        <v>49.992964270000002</v>
      </c>
      <c r="D4" s="12">
        <v>35.668540839999999</v>
      </c>
      <c r="E4" s="6"/>
      <c r="F4" s="12"/>
      <c r="J4" s="20" t="s">
        <v>374</v>
      </c>
      <c r="K4" s="12">
        <v>80</v>
      </c>
    </row>
    <row r="5" spans="1:11">
      <c r="B5" s="21" t="s">
        <v>375</v>
      </c>
      <c r="C5" s="12">
        <v>62.463034989999997</v>
      </c>
      <c r="D5" s="12">
        <v>51.169590640000003</v>
      </c>
      <c r="E5" s="6" t="s">
        <v>2</v>
      </c>
      <c r="F5" s="12" t="s">
        <v>303</v>
      </c>
      <c r="J5" s="21" t="s">
        <v>375</v>
      </c>
      <c r="K5" s="12">
        <v>77.491209999999995</v>
      </c>
    </row>
    <row r="6" spans="1:11">
      <c r="B6" s="21" t="s">
        <v>376</v>
      </c>
      <c r="C6" s="12">
        <v>65.632754340000005</v>
      </c>
      <c r="D6" s="12">
        <v>43.277310919999998</v>
      </c>
      <c r="E6" s="6" t="s">
        <v>32</v>
      </c>
      <c r="F6" s="12" t="s">
        <v>32</v>
      </c>
    </row>
    <row r="7" spans="1:11">
      <c r="B7" s="20" t="s">
        <v>377</v>
      </c>
      <c r="C7" s="12">
        <v>58.333333330000002</v>
      </c>
      <c r="D7" s="12">
        <v>56.25</v>
      </c>
      <c r="E7" s="6" t="s">
        <v>1</v>
      </c>
      <c r="F7" s="12" t="s">
        <v>304</v>
      </c>
    </row>
    <row r="8" spans="1:11">
      <c r="E8" s="6"/>
      <c r="F8" s="12"/>
    </row>
    <row r="9" spans="1:11">
      <c r="E9" s="6" t="s">
        <v>3</v>
      </c>
      <c r="F9" s="12"/>
    </row>
    <row r="10" spans="1:11">
      <c r="E10" s="6" t="s">
        <v>4</v>
      </c>
      <c r="F10" s="12">
        <v>6.8400000000000002E-2</v>
      </c>
    </row>
    <row r="11" spans="1:11">
      <c r="E11" s="6" t="s">
        <v>5</v>
      </c>
      <c r="F11" s="12" t="s">
        <v>13</v>
      </c>
    </row>
    <row r="12" spans="1:11">
      <c r="E12" s="6" t="s">
        <v>281</v>
      </c>
      <c r="F12" s="12" t="s">
        <v>14</v>
      </c>
    </row>
    <row r="13" spans="1:11">
      <c r="E13" s="6" t="s">
        <v>282</v>
      </c>
      <c r="F13" s="12" t="s">
        <v>8</v>
      </c>
    </row>
    <row r="14" spans="1:11">
      <c r="E14" s="6" t="s">
        <v>283</v>
      </c>
      <c r="F14" s="12" t="s">
        <v>305</v>
      </c>
    </row>
    <row r="15" spans="1:11">
      <c r="C15" t="s">
        <v>313</v>
      </c>
      <c r="E15" s="6"/>
      <c r="F15" s="12"/>
    </row>
    <row r="16" spans="1:11">
      <c r="E16" s="6" t="s">
        <v>9</v>
      </c>
      <c r="F16" s="12"/>
    </row>
    <row r="17" spans="5:6">
      <c r="E17" s="6" t="s">
        <v>285</v>
      </c>
      <c r="F17" s="12" t="s">
        <v>306</v>
      </c>
    </row>
    <row r="18" spans="5:6">
      <c r="E18" s="6" t="s">
        <v>287</v>
      </c>
      <c r="F18" s="12" t="s">
        <v>307</v>
      </c>
    </row>
    <row r="19" spans="5:6">
      <c r="E19" s="6" t="s">
        <v>289</v>
      </c>
      <c r="F19" s="12" t="s">
        <v>308</v>
      </c>
    </row>
    <row r="20" spans="5:6">
      <c r="E20" s="6" t="s">
        <v>291</v>
      </c>
      <c r="F20" s="12" t="s">
        <v>309</v>
      </c>
    </row>
    <row r="21" spans="5:6">
      <c r="E21" s="6" t="s">
        <v>293</v>
      </c>
      <c r="F21" s="12">
        <v>0.45050000000000001</v>
      </c>
    </row>
    <row r="22" spans="5:6">
      <c r="E22" s="6"/>
      <c r="F22" s="12"/>
    </row>
    <row r="23" spans="5:6">
      <c r="E23" s="6" t="s">
        <v>10</v>
      </c>
      <c r="F23" s="12"/>
    </row>
    <row r="24" spans="5:6">
      <c r="E24" s="6" t="s">
        <v>294</v>
      </c>
      <c r="F24" s="12" t="s">
        <v>310</v>
      </c>
    </row>
    <row r="25" spans="5:6">
      <c r="E25" s="6" t="s">
        <v>4</v>
      </c>
      <c r="F25" s="12">
        <v>0.64800000000000002</v>
      </c>
    </row>
    <row r="26" spans="5:6">
      <c r="E26" s="6" t="s">
        <v>5</v>
      </c>
      <c r="F26" s="12" t="s">
        <v>13</v>
      </c>
    </row>
    <row r="27" spans="5:6">
      <c r="E27" s="6" t="s">
        <v>281</v>
      </c>
      <c r="F27" s="12" t="s">
        <v>14</v>
      </c>
    </row>
    <row r="28" spans="5:6">
      <c r="E28" s="15"/>
      <c r="F28" s="1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7"/>
  <sheetViews>
    <sheetView workbookViewId="0">
      <selection activeCell="E34" sqref="E34"/>
    </sheetView>
  </sheetViews>
  <sheetFormatPr baseColWidth="10" defaultRowHeight="15" x14ac:dyDescent="0"/>
  <cols>
    <col min="1" max="1" width="21.5" customWidth="1"/>
    <col min="3" max="3" width="17" customWidth="1"/>
    <col min="4" max="4" width="16.1640625" customWidth="1"/>
    <col min="5" max="5" width="30" customWidth="1"/>
    <col min="6" max="6" width="39.83203125" customWidth="1"/>
    <col min="7" max="7" width="20.83203125" customWidth="1"/>
    <col min="8" max="8" width="24.33203125" customWidth="1"/>
    <col min="10" max="10" width="17.33203125" customWidth="1"/>
    <col min="12" max="12" width="31.5" customWidth="1"/>
    <col min="13" max="13" width="38" customWidth="1"/>
    <col min="17" max="17" width="16.33203125" customWidth="1"/>
    <col min="19" max="19" width="30.5" customWidth="1"/>
    <col min="20" max="20" width="20.6640625" customWidth="1"/>
    <col min="26" max="26" width="34.83203125" customWidth="1"/>
    <col min="27" max="27" width="20.83203125" customWidth="1"/>
  </cols>
  <sheetData>
    <row r="3" spans="1:20">
      <c r="A3" t="s">
        <v>89</v>
      </c>
      <c r="H3" t="s">
        <v>90</v>
      </c>
      <c r="O3" t="s">
        <v>137</v>
      </c>
    </row>
    <row r="4" spans="1:20">
      <c r="B4" s="7" t="s">
        <v>31</v>
      </c>
      <c r="C4" s="7" t="s">
        <v>130</v>
      </c>
      <c r="E4" s="7" t="s">
        <v>0</v>
      </c>
      <c r="F4" s="3" t="s">
        <v>106</v>
      </c>
      <c r="I4" s="7" t="s">
        <v>31</v>
      </c>
      <c r="J4" s="7" t="s">
        <v>130</v>
      </c>
      <c r="L4" s="7" t="s">
        <v>0</v>
      </c>
      <c r="M4" s="3" t="s">
        <v>112</v>
      </c>
      <c r="P4" s="7" t="s">
        <v>18</v>
      </c>
      <c r="Q4" s="7" t="s">
        <v>130</v>
      </c>
      <c r="S4" s="7" t="s">
        <v>0</v>
      </c>
      <c r="T4" s="3" t="s">
        <v>563</v>
      </c>
    </row>
    <row r="5" spans="1:20">
      <c r="A5" s="20" t="s">
        <v>374</v>
      </c>
      <c r="B5" s="3">
        <v>89390.25</v>
      </c>
      <c r="C5" s="3">
        <v>7587</v>
      </c>
      <c r="E5" s="7"/>
      <c r="F5" s="3"/>
      <c r="H5" s="20" t="s">
        <v>374</v>
      </c>
      <c r="I5" s="3">
        <v>243148.5</v>
      </c>
      <c r="J5" s="3">
        <v>381449.3</v>
      </c>
      <c r="L5" s="7"/>
      <c r="M5" s="3"/>
      <c r="O5" s="20" t="s">
        <v>374</v>
      </c>
      <c r="P5" s="3">
        <v>23.409420000000001</v>
      </c>
      <c r="Q5" s="3">
        <v>31.514320000000001</v>
      </c>
      <c r="S5" s="7"/>
      <c r="T5" s="3"/>
    </row>
    <row r="6" spans="1:20">
      <c r="A6" s="21" t="s">
        <v>375</v>
      </c>
      <c r="B6" s="3">
        <v>118638</v>
      </c>
      <c r="C6" s="3">
        <v>9288</v>
      </c>
      <c r="E6" s="7" t="s">
        <v>2</v>
      </c>
      <c r="F6" s="3" t="s">
        <v>130</v>
      </c>
      <c r="H6" s="21" t="s">
        <v>375</v>
      </c>
      <c r="I6" s="3">
        <v>315393.8</v>
      </c>
      <c r="J6" s="3">
        <v>417507.8</v>
      </c>
      <c r="L6" s="7" t="s">
        <v>2</v>
      </c>
      <c r="M6" s="3" t="s">
        <v>130</v>
      </c>
      <c r="O6" s="21" t="s">
        <v>375</v>
      </c>
      <c r="P6" s="3">
        <v>11.53424</v>
      </c>
      <c r="Q6" s="3">
        <v>22.271560000000001</v>
      </c>
      <c r="S6" s="7" t="s">
        <v>2</v>
      </c>
      <c r="T6" s="3" t="s">
        <v>130</v>
      </c>
    </row>
    <row r="7" spans="1:20">
      <c r="A7" s="22" t="s">
        <v>381</v>
      </c>
      <c r="B7" s="3">
        <v>69018.75</v>
      </c>
      <c r="C7" s="3">
        <v>24833.25</v>
      </c>
      <c r="E7" s="7" t="s">
        <v>32</v>
      </c>
      <c r="F7" s="3" t="s">
        <v>32</v>
      </c>
      <c r="H7" s="22" t="s">
        <v>381</v>
      </c>
      <c r="I7" s="3">
        <v>343230.8</v>
      </c>
      <c r="J7" s="3">
        <v>320922</v>
      </c>
      <c r="L7" s="7" t="s">
        <v>32</v>
      </c>
      <c r="M7" s="3" t="s">
        <v>32</v>
      </c>
      <c r="O7" s="21" t="s">
        <v>376</v>
      </c>
      <c r="P7" s="3">
        <v>11.033810000000001</v>
      </c>
      <c r="Q7" s="3">
        <v>30.6296</v>
      </c>
      <c r="S7" s="7" t="s">
        <v>32</v>
      </c>
      <c r="T7" s="3" t="s">
        <v>32</v>
      </c>
    </row>
    <row r="8" spans="1:20">
      <c r="E8" s="7" t="s">
        <v>1</v>
      </c>
      <c r="F8" s="3" t="s">
        <v>31</v>
      </c>
      <c r="L8" s="7" t="s">
        <v>1</v>
      </c>
      <c r="M8" s="3" t="s">
        <v>31</v>
      </c>
      <c r="O8" s="20" t="s">
        <v>385</v>
      </c>
      <c r="P8" s="3"/>
      <c r="Q8" s="3">
        <v>33.933280000000003</v>
      </c>
      <c r="S8" s="7" t="s">
        <v>1</v>
      </c>
      <c r="T8" s="3" t="s">
        <v>18</v>
      </c>
    </row>
    <row r="9" spans="1:20">
      <c r="E9" s="7"/>
      <c r="F9" s="3"/>
      <c r="L9" s="7"/>
      <c r="M9" s="3"/>
      <c r="S9" s="7"/>
      <c r="T9" s="3"/>
    </row>
    <row r="10" spans="1:20">
      <c r="E10" s="7" t="s">
        <v>3</v>
      </c>
      <c r="F10" s="3"/>
      <c r="L10" s="7"/>
      <c r="M10" s="3"/>
      <c r="O10" t="s">
        <v>30</v>
      </c>
      <c r="S10" s="7" t="s">
        <v>3</v>
      </c>
      <c r="T10" s="3"/>
    </row>
    <row r="11" spans="1:20">
      <c r="E11" s="7" t="s">
        <v>33</v>
      </c>
      <c r="F11" s="3">
        <v>7.0000000000000001E-3</v>
      </c>
      <c r="L11" s="7" t="s">
        <v>3</v>
      </c>
      <c r="M11" s="3"/>
      <c r="S11" s="7" t="s">
        <v>33</v>
      </c>
      <c r="T11" s="3">
        <v>2.53E-2</v>
      </c>
    </row>
    <row r="12" spans="1:20">
      <c r="E12" s="7" t="s">
        <v>34</v>
      </c>
      <c r="F12" s="3" t="s">
        <v>16</v>
      </c>
      <c r="L12" s="7" t="s">
        <v>33</v>
      </c>
      <c r="M12" s="3">
        <v>0.15110000000000001</v>
      </c>
      <c r="S12" s="7" t="s">
        <v>34</v>
      </c>
      <c r="T12" s="3" t="s">
        <v>11</v>
      </c>
    </row>
    <row r="13" spans="1:20">
      <c r="E13" s="7" t="s">
        <v>35</v>
      </c>
      <c r="F13" s="3" t="s">
        <v>7</v>
      </c>
      <c r="L13" s="7" t="s">
        <v>34</v>
      </c>
      <c r="M13" s="3" t="s">
        <v>13</v>
      </c>
      <c r="S13" s="7" t="s">
        <v>35</v>
      </c>
      <c r="T13" s="3" t="s">
        <v>7</v>
      </c>
    </row>
    <row r="14" spans="1:20">
      <c r="E14" s="7" t="s">
        <v>36</v>
      </c>
      <c r="F14" s="3" t="s">
        <v>8</v>
      </c>
      <c r="L14" s="7" t="s">
        <v>35</v>
      </c>
      <c r="M14" s="3" t="s">
        <v>14</v>
      </c>
      <c r="S14" s="7" t="s">
        <v>36</v>
      </c>
      <c r="T14" s="3" t="s">
        <v>8</v>
      </c>
    </row>
    <row r="15" spans="1:20">
      <c r="E15" s="7" t="s">
        <v>37</v>
      </c>
      <c r="F15" s="3" t="s">
        <v>118</v>
      </c>
      <c r="L15" s="7" t="s">
        <v>36</v>
      </c>
      <c r="M15" s="3" t="s">
        <v>8</v>
      </c>
      <c r="S15" s="7" t="s">
        <v>37</v>
      </c>
      <c r="T15" s="3" t="s">
        <v>131</v>
      </c>
    </row>
    <row r="16" spans="1:20">
      <c r="E16" s="7"/>
      <c r="F16" s="3"/>
      <c r="L16" s="7" t="s">
        <v>37</v>
      </c>
      <c r="M16" s="3" t="s">
        <v>124</v>
      </c>
      <c r="S16" s="7"/>
      <c r="T16" s="3"/>
    </row>
    <row r="17" spans="1:20">
      <c r="E17" s="7" t="s">
        <v>9</v>
      </c>
      <c r="F17" s="3"/>
      <c r="L17" s="7"/>
      <c r="M17" s="3"/>
      <c r="S17" s="7" t="s">
        <v>9</v>
      </c>
      <c r="T17" s="3"/>
    </row>
    <row r="18" spans="1:20">
      <c r="E18" s="7" t="s">
        <v>38</v>
      </c>
      <c r="F18" s="3" t="s">
        <v>119</v>
      </c>
      <c r="L18" s="7" t="s">
        <v>9</v>
      </c>
      <c r="M18" s="3"/>
      <c r="S18" s="7" t="s">
        <v>38</v>
      </c>
      <c r="T18" s="3" t="s">
        <v>132</v>
      </c>
    </row>
    <row r="19" spans="1:20">
      <c r="E19" s="7" t="s">
        <v>39</v>
      </c>
      <c r="F19" s="3" t="s">
        <v>120</v>
      </c>
      <c r="L19" s="7" t="s">
        <v>38</v>
      </c>
      <c r="M19" s="3" t="s">
        <v>125</v>
      </c>
      <c r="S19" s="7" t="s">
        <v>39</v>
      </c>
      <c r="T19" s="3" t="s">
        <v>133</v>
      </c>
    </row>
    <row r="20" spans="1:20">
      <c r="E20" s="7" t="s">
        <v>40</v>
      </c>
      <c r="F20" s="3" t="s">
        <v>121</v>
      </c>
      <c r="L20" s="7" t="s">
        <v>39</v>
      </c>
      <c r="M20" s="3" t="s">
        <v>126</v>
      </c>
      <c r="S20" s="7" t="s">
        <v>40</v>
      </c>
      <c r="T20" s="3" t="s">
        <v>134</v>
      </c>
    </row>
    <row r="21" spans="1:20">
      <c r="E21" s="7" t="s">
        <v>41</v>
      </c>
      <c r="F21" s="3" t="s">
        <v>122</v>
      </c>
      <c r="L21" s="7" t="s">
        <v>40</v>
      </c>
      <c r="M21" s="3" t="s">
        <v>127</v>
      </c>
      <c r="S21" s="7" t="s">
        <v>41</v>
      </c>
      <c r="T21" s="3" t="s">
        <v>135</v>
      </c>
    </row>
    <row r="22" spans="1:20">
      <c r="E22" s="7" t="s">
        <v>42</v>
      </c>
      <c r="F22" s="3">
        <v>0.86629999999999996</v>
      </c>
      <c r="L22" s="7" t="s">
        <v>41</v>
      </c>
      <c r="M22" s="3" t="s">
        <v>128</v>
      </c>
      <c r="S22" s="7" t="s">
        <v>42</v>
      </c>
      <c r="T22" s="3">
        <v>0.66539999999999999</v>
      </c>
    </row>
    <row r="23" spans="1:20">
      <c r="E23" s="7"/>
      <c r="F23" s="3"/>
      <c r="L23" s="7" t="s">
        <v>42</v>
      </c>
      <c r="M23" s="3">
        <v>0.43969999999999998</v>
      </c>
      <c r="S23" s="7"/>
      <c r="T23" s="3"/>
    </row>
    <row r="24" spans="1:20">
      <c r="E24" s="7" t="s">
        <v>10</v>
      </c>
      <c r="F24" s="3"/>
      <c r="L24" s="7"/>
      <c r="M24" s="3"/>
      <c r="S24" s="7" t="s">
        <v>10</v>
      </c>
      <c r="T24" s="3"/>
    </row>
    <row r="25" spans="1:20">
      <c r="E25" s="7" t="s">
        <v>43</v>
      </c>
      <c r="F25" s="3" t="s">
        <v>123</v>
      </c>
      <c r="L25" s="7" t="s">
        <v>10</v>
      </c>
      <c r="M25" s="3"/>
      <c r="S25" s="7" t="s">
        <v>43</v>
      </c>
      <c r="T25" s="3" t="s">
        <v>136</v>
      </c>
    </row>
    <row r="26" spans="1:20">
      <c r="E26" s="7" t="s">
        <v>33</v>
      </c>
      <c r="F26" s="3">
        <v>0.25359999999999999</v>
      </c>
      <c r="L26" s="7" t="s">
        <v>43</v>
      </c>
      <c r="M26" s="3" t="s">
        <v>129</v>
      </c>
      <c r="S26" s="7" t="s">
        <v>33</v>
      </c>
      <c r="T26" s="3">
        <v>0.58430000000000004</v>
      </c>
    </row>
    <row r="27" spans="1:20">
      <c r="E27" s="7" t="s">
        <v>34</v>
      </c>
      <c r="F27" s="3" t="s">
        <v>13</v>
      </c>
      <c r="L27" s="7" t="s">
        <v>33</v>
      </c>
      <c r="M27" s="3">
        <v>0.94330000000000003</v>
      </c>
      <c r="S27" s="7" t="s">
        <v>34</v>
      </c>
      <c r="T27" s="3" t="s">
        <v>13</v>
      </c>
    </row>
    <row r="28" spans="1:20">
      <c r="E28" s="7" t="s">
        <v>35</v>
      </c>
      <c r="F28" s="3" t="s">
        <v>14</v>
      </c>
      <c r="L28" s="7" t="s">
        <v>34</v>
      </c>
      <c r="M28" s="3" t="s">
        <v>13</v>
      </c>
      <c r="S28" s="7" t="s">
        <v>35</v>
      </c>
      <c r="T28" s="3" t="s">
        <v>14</v>
      </c>
    </row>
    <row r="32" spans="1:20" ht="60">
      <c r="A32" s="26" t="s">
        <v>477</v>
      </c>
      <c r="H32" s="26" t="s">
        <v>476</v>
      </c>
    </row>
    <row r="33" spans="1:20">
      <c r="B33" s="9" t="s">
        <v>144</v>
      </c>
      <c r="C33" s="7" t="s">
        <v>130</v>
      </c>
      <c r="E33" s="7" t="s">
        <v>0</v>
      </c>
      <c r="F33" s="3" t="s">
        <v>478</v>
      </c>
      <c r="I33" s="7" t="s">
        <v>144</v>
      </c>
      <c r="J33" s="7" t="s">
        <v>130</v>
      </c>
      <c r="L33" s="7" t="s">
        <v>0</v>
      </c>
      <c r="M33" s="3" t="s">
        <v>479</v>
      </c>
      <c r="O33" s="19"/>
      <c r="P33" s="23"/>
      <c r="Q33" s="45"/>
      <c r="R33" s="19"/>
      <c r="S33" s="46"/>
      <c r="T33" s="36"/>
    </row>
    <row r="34" spans="1:20">
      <c r="A34" s="20" t="s">
        <v>374</v>
      </c>
      <c r="B34" s="3">
        <v>0.101979057</v>
      </c>
      <c r="C34" s="3">
        <v>7.3202449000000003E-2</v>
      </c>
      <c r="E34" s="7"/>
      <c r="F34" s="3"/>
      <c r="H34" s="20" t="s">
        <v>374</v>
      </c>
      <c r="I34" s="3">
        <v>6.9166667000000001E-2</v>
      </c>
      <c r="J34" s="3">
        <v>2.7777777999999999E-2</v>
      </c>
      <c r="L34" s="7"/>
      <c r="M34" s="3"/>
      <c r="O34" s="19"/>
      <c r="P34" s="39"/>
      <c r="Q34" s="40"/>
      <c r="R34" s="19"/>
      <c r="S34" s="47"/>
      <c r="T34" s="40"/>
    </row>
    <row r="35" spans="1:20">
      <c r="A35" s="21" t="s">
        <v>375</v>
      </c>
      <c r="B35" s="3">
        <v>0.20601966599999999</v>
      </c>
      <c r="C35" s="3">
        <v>4.1185235000000001E-2</v>
      </c>
      <c r="E35" s="7" t="s">
        <v>2</v>
      </c>
      <c r="F35" s="3" t="s">
        <v>456</v>
      </c>
      <c r="H35" s="21" t="s">
        <v>375</v>
      </c>
      <c r="I35" s="3">
        <v>0</v>
      </c>
      <c r="J35" s="3">
        <v>7.7373736999999998E-2</v>
      </c>
      <c r="L35" s="7" t="s">
        <v>2</v>
      </c>
      <c r="M35" s="3" t="s">
        <v>130</v>
      </c>
      <c r="O35" s="19"/>
      <c r="P35" s="39"/>
      <c r="Q35" s="40"/>
      <c r="R35" s="19"/>
      <c r="S35" s="47"/>
      <c r="T35" s="40"/>
    </row>
    <row r="36" spans="1:20">
      <c r="A36" s="22" t="s">
        <v>381</v>
      </c>
      <c r="B36" s="3">
        <v>0.26873787100000002</v>
      </c>
      <c r="C36" s="3">
        <v>2.4080087E-2</v>
      </c>
      <c r="E36" s="7" t="s">
        <v>32</v>
      </c>
      <c r="F36" s="3" t="s">
        <v>416</v>
      </c>
      <c r="H36" s="22" t="s">
        <v>381</v>
      </c>
      <c r="I36" s="3">
        <v>1.6666667E-2</v>
      </c>
      <c r="J36" s="3">
        <v>4.3478260999999997E-2</v>
      </c>
      <c r="L36" s="7" t="s">
        <v>32</v>
      </c>
      <c r="M36" s="3" t="s">
        <v>416</v>
      </c>
      <c r="O36" s="19"/>
      <c r="P36" s="39"/>
      <c r="Q36" s="40"/>
      <c r="R36" s="19"/>
      <c r="S36" s="47"/>
      <c r="T36" s="40"/>
    </row>
    <row r="37" spans="1:20">
      <c r="E37" s="7" t="s">
        <v>1</v>
      </c>
      <c r="F37" s="3" t="s">
        <v>18</v>
      </c>
      <c r="L37" s="7" t="s">
        <v>1</v>
      </c>
      <c r="M37" s="3" t="s">
        <v>18</v>
      </c>
      <c r="O37" s="19"/>
      <c r="P37" s="19"/>
      <c r="Q37" s="19"/>
      <c r="R37" s="19"/>
      <c r="S37" s="47"/>
      <c r="T37" s="40"/>
    </row>
    <row r="38" spans="1:20">
      <c r="E38" s="7"/>
      <c r="F38" s="3"/>
      <c r="L38" s="7"/>
      <c r="M38" s="3"/>
      <c r="O38" s="19"/>
      <c r="P38" s="23"/>
      <c r="Q38" s="45"/>
      <c r="R38" s="19"/>
      <c r="S38" s="47"/>
      <c r="T38" s="40"/>
    </row>
    <row r="39" spans="1:20">
      <c r="E39" s="7" t="s">
        <v>3</v>
      </c>
      <c r="F39" s="3"/>
      <c r="L39" s="7" t="s">
        <v>3</v>
      </c>
      <c r="M39" s="3"/>
      <c r="O39" s="19"/>
      <c r="P39" s="39"/>
      <c r="Q39" s="40"/>
      <c r="R39" s="19"/>
      <c r="S39" s="47"/>
      <c r="T39" s="40"/>
    </row>
    <row r="40" spans="1:20">
      <c r="E40" s="7" t="s">
        <v>4</v>
      </c>
      <c r="F40" s="3">
        <v>4.4999999999999998E-2</v>
      </c>
      <c r="L40" s="7" t="s">
        <v>4</v>
      </c>
      <c r="M40" s="3">
        <v>0.45729999999999998</v>
      </c>
      <c r="O40" s="19"/>
      <c r="P40" s="39"/>
      <c r="Q40" s="40"/>
      <c r="R40" s="19"/>
      <c r="S40" s="47"/>
      <c r="T40" s="40"/>
    </row>
    <row r="41" spans="1:20">
      <c r="E41" s="7" t="s">
        <v>5</v>
      </c>
      <c r="F41" s="3" t="s">
        <v>11</v>
      </c>
      <c r="L41" s="7" t="s">
        <v>5</v>
      </c>
      <c r="M41" s="3" t="s">
        <v>13</v>
      </c>
      <c r="O41" s="19"/>
      <c r="P41" s="39"/>
      <c r="Q41" s="40"/>
      <c r="R41" s="19"/>
      <c r="S41" s="47"/>
      <c r="T41" s="40"/>
    </row>
    <row r="42" spans="1:20">
      <c r="E42" s="7" t="s">
        <v>281</v>
      </c>
      <c r="F42" s="3" t="s">
        <v>7</v>
      </c>
      <c r="L42" s="7" t="s">
        <v>281</v>
      </c>
      <c r="M42" s="3" t="s">
        <v>14</v>
      </c>
      <c r="O42" s="19"/>
      <c r="P42" s="19"/>
      <c r="Q42" s="19"/>
      <c r="R42" s="19"/>
      <c r="S42" s="47"/>
      <c r="T42" s="40"/>
    </row>
    <row r="43" spans="1:20">
      <c r="E43" s="7" t="s">
        <v>282</v>
      </c>
      <c r="F43" s="3" t="s">
        <v>8</v>
      </c>
      <c r="L43" s="7" t="s">
        <v>282</v>
      </c>
      <c r="M43" s="3" t="s">
        <v>8</v>
      </c>
      <c r="O43" s="19"/>
      <c r="P43" s="19"/>
      <c r="Q43" s="19"/>
      <c r="R43" s="19"/>
      <c r="S43" s="47"/>
      <c r="T43" s="40"/>
    </row>
    <row r="44" spans="1:20">
      <c r="E44" s="7" t="s">
        <v>283</v>
      </c>
      <c r="F44" s="3" t="s">
        <v>457</v>
      </c>
      <c r="L44" s="7" t="s">
        <v>283</v>
      </c>
      <c r="M44" s="3" t="s">
        <v>463</v>
      </c>
      <c r="O44" s="19"/>
      <c r="P44" s="19"/>
      <c r="Q44" s="19"/>
      <c r="R44" s="19"/>
      <c r="S44" s="47"/>
      <c r="T44" s="40"/>
    </row>
    <row r="45" spans="1:20">
      <c r="E45" s="7"/>
      <c r="F45" s="3"/>
      <c r="L45" s="7"/>
      <c r="M45" s="3"/>
      <c r="O45" s="19"/>
      <c r="P45" s="19"/>
      <c r="Q45" s="19"/>
      <c r="R45" s="19"/>
      <c r="S45" s="47"/>
      <c r="T45" s="40"/>
    </row>
    <row r="46" spans="1:20">
      <c r="E46" s="7" t="s">
        <v>9</v>
      </c>
      <c r="F46" s="3"/>
      <c r="L46" s="7" t="s">
        <v>9</v>
      </c>
      <c r="M46" s="3"/>
      <c r="O46" s="19"/>
      <c r="P46" s="19"/>
      <c r="Q46" s="19"/>
      <c r="R46" s="19"/>
      <c r="S46" s="47"/>
      <c r="T46" s="40"/>
    </row>
    <row r="47" spans="1:20">
      <c r="E47" s="7" t="s">
        <v>285</v>
      </c>
      <c r="F47" s="3" t="s">
        <v>458</v>
      </c>
      <c r="L47" s="7" t="s">
        <v>285</v>
      </c>
      <c r="M47" s="3" t="s">
        <v>464</v>
      </c>
      <c r="O47" s="19"/>
      <c r="P47" s="19"/>
      <c r="Q47" s="19"/>
      <c r="R47" s="19"/>
      <c r="S47" s="47"/>
      <c r="T47" s="40"/>
    </row>
    <row r="48" spans="1:20">
      <c r="E48" s="7" t="s">
        <v>287</v>
      </c>
      <c r="F48" s="3" t="s">
        <v>459</v>
      </c>
      <c r="L48" s="7" t="s">
        <v>287</v>
      </c>
      <c r="M48" s="3" t="s">
        <v>465</v>
      </c>
      <c r="O48" s="19"/>
      <c r="P48" s="19"/>
      <c r="Q48" s="19"/>
      <c r="R48" s="19"/>
      <c r="S48" s="47"/>
      <c r="T48" s="40"/>
    </row>
    <row r="49" spans="5:21">
      <c r="E49" s="7" t="s">
        <v>289</v>
      </c>
      <c r="F49" s="3" t="s">
        <v>460</v>
      </c>
      <c r="L49" s="7" t="s">
        <v>289</v>
      </c>
      <c r="M49" s="3" t="s">
        <v>466</v>
      </c>
      <c r="O49" s="19"/>
      <c r="P49" s="19"/>
      <c r="Q49" s="19"/>
      <c r="R49" s="19"/>
      <c r="S49" s="47"/>
      <c r="T49" s="40"/>
    </row>
    <row r="50" spans="5:21">
      <c r="E50" s="7" t="s">
        <v>291</v>
      </c>
      <c r="F50" s="3" t="s">
        <v>461</v>
      </c>
      <c r="L50" s="7" t="s">
        <v>291</v>
      </c>
      <c r="M50" s="3" t="s">
        <v>467</v>
      </c>
      <c r="O50" s="19"/>
      <c r="P50" s="19"/>
      <c r="Q50" s="19"/>
      <c r="R50" s="19"/>
      <c r="S50" s="47"/>
      <c r="T50" s="40"/>
    </row>
    <row r="51" spans="5:21">
      <c r="E51" s="7" t="s">
        <v>293</v>
      </c>
      <c r="F51" s="3">
        <v>0.67469999999999997</v>
      </c>
      <c r="L51" s="7" t="s">
        <v>293</v>
      </c>
      <c r="M51" s="3">
        <v>0.14449999999999999</v>
      </c>
      <c r="O51" s="19"/>
      <c r="P51" s="19"/>
      <c r="Q51" s="19"/>
      <c r="R51" s="19"/>
      <c r="S51" s="47"/>
      <c r="T51" s="40"/>
    </row>
    <row r="52" spans="5:21">
      <c r="E52" s="7"/>
      <c r="F52" s="3"/>
      <c r="L52" s="7"/>
      <c r="M52" s="3"/>
      <c r="O52" s="19"/>
      <c r="P52" s="19"/>
      <c r="Q52" s="19"/>
      <c r="R52" s="19"/>
      <c r="S52" s="47"/>
      <c r="T52" s="40"/>
    </row>
    <row r="53" spans="5:21">
      <c r="E53" s="7" t="s">
        <v>10</v>
      </c>
      <c r="F53" s="3"/>
      <c r="L53" s="7" t="s">
        <v>10</v>
      </c>
      <c r="M53" s="3"/>
      <c r="O53" s="19"/>
      <c r="P53" s="19"/>
      <c r="Q53" s="19"/>
      <c r="R53" s="19"/>
      <c r="S53" s="47"/>
      <c r="T53" s="40"/>
    </row>
    <row r="54" spans="5:21">
      <c r="E54" s="7" t="s">
        <v>294</v>
      </c>
      <c r="F54" s="3" t="s">
        <v>462</v>
      </c>
      <c r="L54" s="7" t="s">
        <v>294</v>
      </c>
      <c r="M54" s="3" t="s">
        <v>468</v>
      </c>
      <c r="O54" s="19"/>
      <c r="P54" s="19"/>
      <c r="Q54" s="19"/>
      <c r="R54" s="19"/>
      <c r="S54" s="47"/>
      <c r="T54" s="40"/>
    </row>
    <row r="55" spans="5:21">
      <c r="E55" s="7" t="s">
        <v>4</v>
      </c>
      <c r="F55" s="3">
        <v>0.16120000000000001</v>
      </c>
      <c r="L55" s="7" t="s">
        <v>4</v>
      </c>
      <c r="M55" s="3">
        <v>0.66049999999999998</v>
      </c>
      <c r="O55" s="19"/>
      <c r="P55" s="19"/>
      <c r="Q55" s="19"/>
      <c r="R55" s="19"/>
      <c r="S55" s="47"/>
      <c r="T55" s="40"/>
    </row>
    <row r="56" spans="5:21">
      <c r="E56" s="7" t="s">
        <v>5</v>
      </c>
      <c r="F56" s="3" t="s">
        <v>13</v>
      </c>
      <c r="L56" s="7" t="s">
        <v>5</v>
      </c>
      <c r="M56" s="3" t="s">
        <v>13</v>
      </c>
      <c r="O56" s="19"/>
      <c r="P56" s="19"/>
      <c r="Q56" s="19"/>
      <c r="R56" s="19"/>
      <c r="S56" s="47"/>
      <c r="T56" s="40"/>
    </row>
    <row r="57" spans="5:21">
      <c r="E57" s="7" t="s">
        <v>281</v>
      </c>
      <c r="F57" s="3" t="s">
        <v>14</v>
      </c>
      <c r="L57" s="7" t="s">
        <v>281</v>
      </c>
      <c r="M57" s="3" t="s">
        <v>14</v>
      </c>
      <c r="O57" s="19"/>
      <c r="P57" s="19"/>
      <c r="Q57" s="19"/>
      <c r="R57" s="19"/>
      <c r="S57" s="47"/>
      <c r="T57" s="40"/>
    </row>
    <row r="58" spans="5:21">
      <c r="O58" s="19"/>
      <c r="P58" s="19"/>
      <c r="Q58" s="19"/>
      <c r="R58" s="19"/>
      <c r="S58" s="19"/>
      <c r="T58" s="19"/>
    </row>
    <row r="59" spans="5:21">
      <c r="O59" s="19"/>
      <c r="P59" s="19"/>
      <c r="Q59" s="19"/>
      <c r="R59" s="19"/>
      <c r="S59" s="19"/>
      <c r="T59" s="19"/>
    </row>
    <row r="60" spans="5:21">
      <c r="P60" s="19"/>
      <c r="Q60" s="19"/>
      <c r="R60" s="19"/>
      <c r="S60" s="19"/>
      <c r="T60" s="19"/>
      <c r="U60" s="19"/>
    </row>
    <row r="61" spans="5:21">
      <c r="P61" s="19"/>
      <c r="Q61" s="19"/>
      <c r="R61" s="19"/>
      <c r="S61" s="19"/>
      <c r="T61" s="19"/>
      <c r="U61" s="19"/>
    </row>
    <row r="62" spans="5:21">
      <c r="P62" s="19"/>
      <c r="Q62" s="19"/>
      <c r="R62" s="19"/>
      <c r="S62" s="19"/>
      <c r="T62" s="19"/>
      <c r="U62" s="19"/>
    </row>
    <row r="63" spans="5:21">
      <c r="P63" s="19"/>
      <c r="Q63" s="19"/>
      <c r="R63" s="19"/>
      <c r="S63" s="46"/>
      <c r="T63" s="36"/>
    </row>
    <row r="64" spans="5:21">
      <c r="P64" s="19"/>
      <c r="Q64" s="19"/>
      <c r="R64" s="19"/>
      <c r="S64" s="47"/>
      <c r="T64" s="40"/>
    </row>
    <row r="65" spans="16:20">
      <c r="P65" s="19"/>
      <c r="Q65" s="19"/>
      <c r="R65" s="19"/>
      <c r="S65" s="47"/>
      <c r="T65" s="40"/>
    </row>
    <row r="66" spans="16:20">
      <c r="P66" s="19"/>
      <c r="Q66" s="19"/>
      <c r="R66" s="19"/>
      <c r="S66" s="47"/>
      <c r="T66" s="40"/>
    </row>
    <row r="67" spans="16:20">
      <c r="P67" s="19"/>
      <c r="Q67" s="19"/>
      <c r="R67" s="19"/>
      <c r="S67" s="47"/>
      <c r="T67" s="40"/>
    </row>
    <row r="68" spans="16:20">
      <c r="P68" s="19"/>
      <c r="Q68" s="19"/>
      <c r="R68" s="19"/>
      <c r="S68" s="47"/>
      <c r="T68" s="40"/>
    </row>
    <row r="69" spans="16:20">
      <c r="P69" s="19"/>
      <c r="Q69" s="19"/>
      <c r="R69" s="19"/>
      <c r="S69" s="47"/>
      <c r="T69" s="40"/>
    </row>
    <row r="70" spans="16:20">
      <c r="P70" s="19"/>
      <c r="Q70" s="19"/>
      <c r="R70" s="19"/>
      <c r="S70" s="47"/>
      <c r="T70" s="40"/>
    </row>
    <row r="71" spans="16:20">
      <c r="P71" s="19"/>
      <c r="Q71" s="19"/>
      <c r="R71" s="19"/>
      <c r="S71" s="47"/>
      <c r="T71" s="40"/>
    </row>
    <row r="72" spans="16:20">
      <c r="P72" s="19"/>
      <c r="Q72" s="19"/>
      <c r="R72" s="19"/>
      <c r="S72" s="47"/>
      <c r="T72" s="40"/>
    </row>
    <row r="73" spans="16:20">
      <c r="P73" s="19"/>
      <c r="Q73" s="19"/>
      <c r="R73" s="19"/>
      <c r="S73" s="47"/>
      <c r="T73" s="40"/>
    </row>
    <row r="74" spans="16:20">
      <c r="P74" s="19"/>
      <c r="Q74" s="19"/>
      <c r="R74" s="19"/>
      <c r="S74" s="47"/>
      <c r="T74" s="40"/>
    </row>
    <row r="75" spans="16:20">
      <c r="P75" s="19"/>
      <c r="Q75" s="19"/>
      <c r="R75" s="19"/>
      <c r="S75" s="47"/>
      <c r="T75" s="40"/>
    </row>
    <row r="76" spans="16:20">
      <c r="P76" s="19"/>
      <c r="Q76" s="19"/>
      <c r="R76" s="19"/>
      <c r="S76" s="47"/>
      <c r="T76" s="40"/>
    </row>
    <row r="77" spans="16:20">
      <c r="P77" s="19"/>
      <c r="Q77" s="19"/>
      <c r="R77" s="19"/>
      <c r="S77" s="47"/>
      <c r="T77" s="40"/>
    </row>
    <row r="78" spans="16:20">
      <c r="P78" s="19"/>
      <c r="Q78" s="19"/>
      <c r="R78" s="19"/>
      <c r="S78" s="47"/>
      <c r="T78" s="40"/>
    </row>
    <row r="79" spans="16:20">
      <c r="P79" s="19"/>
      <c r="Q79" s="19"/>
      <c r="R79" s="19"/>
      <c r="S79" s="47"/>
      <c r="T79" s="40"/>
    </row>
    <row r="80" spans="16:20">
      <c r="P80" s="19"/>
      <c r="Q80" s="19"/>
      <c r="R80" s="19"/>
      <c r="S80" s="47"/>
      <c r="T80" s="40"/>
    </row>
    <row r="81" spans="16:20">
      <c r="P81" s="19"/>
      <c r="Q81" s="19"/>
      <c r="R81" s="19"/>
      <c r="S81" s="47"/>
      <c r="T81" s="40"/>
    </row>
    <row r="82" spans="16:20">
      <c r="P82" s="19"/>
      <c r="Q82" s="19"/>
      <c r="R82" s="19"/>
      <c r="S82" s="47"/>
      <c r="T82" s="40"/>
    </row>
    <row r="83" spans="16:20">
      <c r="P83" s="19"/>
      <c r="Q83" s="19"/>
      <c r="R83" s="19"/>
      <c r="S83" s="47"/>
      <c r="T83" s="40"/>
    </row>
    <row r="84" spans="16:20">
      <c r="P84" s="19"/>
      <c r="Q84" s="19"/>
      <c r="R84" s="19"/>
      <c r="S84" s="47"/>
      <c r="T84" s="40"/>
    </row>
    <row r="85" spans="16:20">
      <c r="P85" s="19"/>
      <c r="Q85" s="19"/>
      <c r="R85" s="19"/>
      <c r="S85" s="47"/>
      <c r="T85" s="40"/>
    </row>
    <row r="86" spans="16:20">
      <c r="P86" s="19"/>
      <c r="Q86" s="19"/>
      <c r="R86" s="19"/>
      <c r="S86" s="47"/>
      <c r="T86" s="40"/>
    </row>
    <row r="87" spans="16:20">
      <c r="P87" s="19"/>
      <c r="Q87" s="19"/>
      <c r="R87" s="19"/>
      <c r="S87" s="47"/>
      <c r="T87" s="4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tabSelected="1" topLeftCell="AJ1" workbookViewId="0">
      <selection activeCell="AN27" sqref="AN27"/>
    </sheetView>
  </sheetViews>
  <sheetFormatPr baseColWidth="10" defaultRowHeight="15" x14ac:dyDescent="0"/>
  <cols>
    <col min="1" max="1" width="23.6640625" customWidth="1"/>
    <col min="12" max="12" width="13" customWidth="1"/>
    <col min="19" max="19" width="0" hidden="1" customWidth="1"/>
    <col min="23" max="23" width="17" customWidth="1"/>
    <col min="24" max="24" width="17.33203125" customWidth="1"/>
    <col min="25" max="25" width="16.83203125" customWidth="1"/>
    <col min="26" max="26" width="18.5" customWidth="1"/>
    <col min="28" max="28" width="0" hidden="1" customWidth="1"/>
    <col min="31" max="31" width="39.33203125" customWidth="1"/>
    <col min="33" max="33" width="36.6640625" customWidth="1"/>
    <col min="34" max="34" width="37.1640625" customWidth="1"/>
    <col min="35" max="35" width="20.5" customWidth="1"/>
    <col min="36" max="36" width="23.6640625" customWidth="1"/>
    <col min="37" max="37" width="19.6640625" customWidth="1"/>
    <col min="38" max="39" width="24.5" customWidth="1"/>
    <col min="40" max="40" width="18" customWidth="1"/>
  </cols>
  <sheetData>
    <row r="1" spans="1:43">
      <c r="A1" s="14"/>
      <c r="B1" s="49" t="s">
        <v>583</v>
      </c>
      <c r="C1" s="49" t="s">
        <v>584</v>
      </c>
      <c r="D1" s="49" t="s">
        <v>585</v>
      </c>
      <c r="E1" s="49" t="s">
        <v>586</v>
      </c>
      <c r="F1" s="50" t="s">
        <v>587</v>
      </c>
      <c r="G1" s="50" t="s">
        <v>588</v>
      </c>
      <c r="H1" s="49" t="s">
        <v>589</v>
      </c>
      <c r="I1" s="49" t="s">
        <v>590</v>
      </c>
      <c r="J1" s="49" t="s">
        <v>591</v>
      </c>
      <c r="K1" s="49" t="s">
        <v>592</v>
      </c>
      <c r="L1" s="51" t="s">
        <v>593</v>
      </c>
      <c r="M1" s="52" t="s">
        <v>594</v>
      </c>
      <c r="N1" s="53" t="s">
        <v>595</v>
      </c>
      <c r="O1" s="53" t="s">
        <v>596</v>
      </c>
      <c r="P1" s="53" t="s">
        <v>597</v>
      </c>
      <c r="Q1" s="53" t="s">
        <v>598</v>
      </c>
      <c r="R1" s="54" t="s">
        <v>599</v>
      </c>
      <c r="S1" s="54" t="s">
        <v>600</v>
      </c>
      <c r="T1" s="54" t="s">
        <v>601</v>
      </c>
      <c r="U1" s="54" t="s">
        <v>602</v>
      </c>
      <c r="V1" s="55" t="s">
        <v>603</v>
      </c>
      <c r="W1" s="55" t="s">
        <v>604</v>
      </c>
      <c r="X1" s="55" t="s">
        <v>605</v>
      </c>
      <c r="Y1" s="55" t="s">
        <v>606</v>
      </c>
      <c r="Z1" s="55" t="s">
        <v>607</v>
      </c>
      <c r="AA1" s="55" t="s">
        <v>608</v>
      </c>
      <c r="AB1" s="55" t="s">
        <v>609</v>
      </c>
      <c r="AC1" s="55" t="s">
        <v>610</v>
      </c>
      <c r="AD1" s="55" t="s">
        <v>611</v>
      </c>
      <c r="AE1" s="56" t="s">
        <v>612</v>
      </c>
      <c r="AF1" s="57" t="s">
        <v>613</v>
      </c>
      <c r="AG1" s="58" t="s">
        <v>614</v>
      </c>
      <c r="AH1" s="59" t="s">
        <v>615</v>
      </c>
      <c r="AI1" s="60" t="s">
        <v>616</v>
      </c>
      <c r="AJ1" s="60" t="s">
        <v>617</v>
      </c>
      <c r="AK1" s="60" t="s">
        <v>618</v>
      </c>
      <c r="AL1" s="60" t="s">
        <v>619</v>
      </c>
      <c r="AM1" s="61" t="s">
        <v>620</v>
      </c>
      <c r="AN1" s="62" t="s">
        <v>621</v>
      </c>
    </row>
    <row r="2" spans="1:43">
      <c r="A2" s="63" t="s">
        <v>622</v>
      </c>
      <c r="B2" s="64">
        <v>0.315</v>
      </c>
      <c r="C2" s="64">
        <v>1.0049999999999999</v>
      </c>
      <c r="D2" s="64">
        <v>0.46500000000000002</v>
      </c>
      <c r="E2" s="64">
        <v>0.36</v>
      </c>
      <c r="F2" s="65">
        <v>88.227912000000003</v>
      </c>
      <c r="G2" s="65">
        <v>53.731343000000003</v>
      </c>
      <c r="H2" s="64">
        <v>3.924064</v>
      </c>
      <c r="I2" s="64">
        <v>3.1392509999999998</v>
      </c>
      <c r="J2" s="64">
        <v>2.086792</v>
      </c>
      <c r="K2" s="64">
        <v>0.24565899999999999</v>
      </c>
      <c r="L2" s="66">
        <v>421</v>
      </c>
      <c r="M2" s="64">
        <v>11.313416</v>
      </c>
      <c r="N2" s="64">
        <v>-132.96116599999999</v>
      </c>
      <c r="O2" s="64">
        <v>7.0715E-2</v>
      </c>
      <c r="P2" s="64">
        <v>-229.468808</v>
      </c>
      <c r="Q2" s="64">
        <v>0.21062400000000001</v>
      </c>
      <c r="R2" s="64">
        <v>0.53390499999999996</v>
      </c>
      <c r="S2" s="64">
        <f>(T2*L2)/1000</f>
        <v>1.0657945258555013</v>
      </c>
      <c r="T2" s="64">
        <f>0.785*R2*R2*M2</f>
        <v>2.5315784462125919</v>
      </c>
      <c r="U2" s="64">
        <f>0.785*R2*R2*M2*L2/1000</f>
        <v>1.0657945258555013</v>
      </c>
      <c r="V2" s="64">
        <v>13.241960000000001</v>
      </c>
      <c r="W2" s="64">
        <v>179.292464</v>
      </c>
      <c r="X2" s="64">
        <v>0.128583</v>
      </c>
      <c r="Y2" s="64">
        <v>310.18973299999999</v>
      </c>
      <c r="Z2" s="64">
        <v>0.38487100000000002</v>
      </c>
      <c r="AA2" s="64">
        <v>0.44964500000000002</v>
      </c>
      <c r="AB2" s="64">
        <f>AC2*L2/1000</f>
        <v>0.88479683652220298</v>
      </c>
      <c r="AC2" s="64">
        <f>0.785*AA2*AA2*V2</f>
        <v>2.101655193639437</v>
      </c>
      <c r="AD2" s="64">
        <f>0.785*AA2*AA2*V2*L2/1000</f>
        <v>0.88479683652220298</v>
      </c>
      <c r="AE2" s="64">
        <f>U2/AD2</f>
        <v>1.2045641234938529</v>
      </c>
      <c r="AF2" s="64">
        <f xml:space="preserve"> U2-AD2</f>
        <v>0.1809976893332983</v>
      </c>
      <c r="AG2" s="67" t="s">
        <v>623</v>
      </c>
      <c r="AH2" s="67" t="s">
        <v>623</v>
      </c>
      <c r="AI2" s="67" t="s">
        <v>623</v>
      </c>
      <c r="AJ2" s="67" t="s">
        <v>623</v>
      </c>
      <c r="AK2" s="67" t="s">
        <v>623</v>
      </c>
      <c r="AL2" s="67" t="s">
        <v>623</v>
      </c>
      <c r="AM2" s="67" t="s">
        <v>624</v>
      </c>
      <c r="AN2" s="67"/>
      <c r="AO2" s="67"/>
      <c r="AP2" s="67"/>
    </row>
    <row r="3" spans="1:43" s="72" customFormat="1">
      <c r="A3" s="68" t="s">
        <v>625</v>
      </c>
      <c r="B3" s="69">
        <v>0.36</v>
      </c>
      <c r="C3" s="69">
        <v>1.29</v>
      </c>
      <c r="D3" s="69">
        <v>0.64500000000000002</v>
      </c>
      <c r="E3" s="69">
        <v>0.39</v>
      </c>
      <c r="F3" s="70">
        <v>84.852209000000002</v>
      </c>
      <c r="G3" s="70">
        <v>50</v>
      </c>
      <c r="H3" s="69">
        <v>6.6791530000000003</v>
      </c>
      <c r="I3" s="69">
        <v>5.3433219999999997</v>
      </c>
      <c r="J3" s="69">
        <v>4.0723099999999999</v>
      </c>
      <c r="K3" s="69">
        <v>0.616865</v>
      </c>
      <c r="L3" s="71">
        <v>456</v>
      </c>
      <c r="M3" s="69">
        <v>20.516842</v>
      </c>
      <c r="N3" s="69">
        <v>-221.62277900000001</v>
      </c>
      <c r="O3" s="69">
        <v>0.196467</v>
      </c>
      <c r="P3" s="69">
        <v>-390.94242700000001</v>
      </c>
      <c r="Q3" s="69">
        <v>0.611344</v>
      </c>
      <c r="R3" s="69" t="s">
        <v>624</v>
      </c>
      <c r="S3" s="69" t="s">
        <v>624</v>
      </c>
      <c r="T3" s="69" t="s">
        <v>624</v>
      </c>
      <c r="U3" s="69" t="s">
        <v>624</v>
      </c>
      <c r="V3" s="69">
        <v>20.522199000000001</v>
      </c>
      <c r="W3" s="69">
        <v>226.23735600000001</v>
      </c>
      <c r="X3" s="69">
        <v>0.204733</v>
      </c>
      <c r="Y3" s="69">
        <v>370.86098600000003</v>
      </c>
      <c r="Z3" s="69">
        <v>0.55015099999999995</v>
      </c>
      <c r="AA3" s="69">
        <v>0.48100999999999999</v>
      </c>
      <c r="AB3" s="69">
        <f t="shared" ref="AB3:AB19" si="0">AC3*L3/1000</f>
        <v>1.699677809867187</v>
      </c>
      <c r="AC3" s="69">
        <f t="shared" ref="AC3:AC19" si="1">0.785*AA3*AA3*V3</f>
        <v>3.7273636181297962</v>
      </c>
      <c r="AD3" s="69">
        <f t="shared" ref="AD3:AD19" si="2">0.785*AA3*AA3*V3*L3/1000</f>
        <v>1.699677809867187</v>
      </c>
      <c r="AE3" s="69" t="s">
        <v>624</v>
      </c>
      <c r="AF3" s="69" t="s">
        <v>624</v>
      </c>
      <c r="AG3" s="72" t="s">
        <v>626</v>
      </c>
      <c r="AH3" s="72" t="s">
        <v>627</v>
      </c>
      <c r="AI3" s="72" t="s">
        <v>628</v>
      </c>
      <c r="AJ3" s="72" t="s">
        <v>623</v>
      </c>
      <c r="AK3" s="72" t="s">
        <v>623</v>
      </c>
      <c r="AL3" s="72" t="s">
        <v>623</v>
      </c>
      <c r="AM3" s="72">
        <v>0.17599999999999999</v>
      </c>
      <c r="AN3" s="72" t="s">
        <v>629</v>
      </c>
    </row>
    <row r="4" spans="1:43" s="67" customFormat="1">
      <c r="A4" s="63" t="s">
        <v>630</v>
      </c>
      <c r="B4" s="64">
        <v>0.36</v>
      </c>
      <c r="C4" s="64">
        <v>1.125</v>
      </c>
      <c r="D4" s="64">
        <v>0.6</v>
      </c>
      <c r="E4" s="64">
        <v>0.21</v>
      </c>
      <c r="F4" s="65">
        <v>82.174813999999998</v>
      </c>
      <c r="G4" s="65">
        <v>46.666666999999997</v>
      </c>
      <c r="H4" s="64">
        <v>3.6285850000000002</v>
      </c>
      <c r="I4" s="64">
        <v>2.9028679999999998</v>
      </c>
      <c r="J4" s="64">
        <v>2.8274599999999999</v>
      </c>
      <c r="K4" s="64">
        <v>0.504</v>
      </c>
      <c r="L4" s="66">
        <v>414</v>
      </c>
      <c r="M4" s="64">
        <v>12.136618</v>
      </c>
      <c r="N4" s="64">
        <v>-180.097129</v>
      </c>
      <c r="O4" s="64">
        <v>0.12973999999999999</v>
      </c>
      <c r="P4" s="64">
        <v>-303.79142300000001</v>
      </c>
      <c r="Q4" s="64">
        <v>0.36915700000000001</v>
      </c>
      <c r="R4" s="64">
        <v>0.51</v>
      </c>
      <c r="S4" s="64">
        <f t="shared" ref="S4:S19" si="3">(T4*L4)/1000</f>
        <v>1.0259070937415822</v>
      </c>
      <c r="T4" s="64">
        <f t="shared" ref="T4:T19" si="4">0.785*R4*R4*M4</f>
        <v>2.4780364583130003</v>
      </c>
      <c r="U4" s="64">
        <f t="shared" ref="U4:U19" si="5">0.785*R4*R4*M4*L4/1000</f>
        <v>1.0259070937415822</v>
      </c>
      <c r="V4" s="64">
        <v>22.800899999999999</v>
      </c>
      <c r="W4" s="64">
        <v>299.35164700000001</v>
      </c>
      <c r="X4" s="64">
        <v>0.35844599999999999</v>
      </c>
      <c r="Y4" s="64">
        <v>506.51216299999999</v>
      </c>
      <c r="Z4" s="64">
        <v>1.0262180000000001</v>
      </c>
      <c r="AA4" s="64">
        <v>0.50931899999999997</v>
      </c>
      <c r="AB4" s="64">
        <f t="shared" si="0"/>
        <v>1.9222140316112795</v>
      </c>
      <c r="AC4" s="64">
        <f t="shared" si="1"/>
        <v>4.6430290618629941</v>
      </c>
      <c r="AD4" s="64">
        <f t="shared" si="2"/>
        <v>1.9222140316112795</v>
      </c>
      <c r="AE4" s="64">
        <f t="shared" ref="AE4:AE19" si="6">U4/AD4</f>
        <v>0.53371116684733821</v>
      </c>
      <c r="AF4" s="64">
        <f xml:space="preserve"> U4-AD4</f>
        <v>-0.89630693786969728</v>
      </c>
      <c r="AG4" s="67" t="s">
        <v>631</v>
      </c>
      <c r="AH4" s="67" t="s">
        <v>623</v>
      </c>
      <c r="AI4" s="67" t="s">
        <v>623</v>
      </c>
      <c r="AJ4" s="67" t="s">
        <v>623</v>
      </c>
      <c r="AK4" s="67" t="s">
        <v>623</v>
      </c>
      <c r="AL4" s="67" t="s">
        <v>623</v>
      </c>
      <c r="AM4" s="67" t="s">
        <v>624</v>
      </c>
    </row>
    <row r="5" spans="1:43" s="72" customFormat="1">
      <c r="A5" s="68" t="s">
        <v>632</v>
      </c>
      <c r="B5" s="69">
        <v>0.3</v>
      </c>
      <c r="C5" s="69">
        <v>1.35</v>
      </c>
      <c r="D5" s="69">
        <v>0.63</v>
      </c>
      <c r="E5" s="69">
        <v>0.36</v>
      </c>
      <c r="F5" s="70">
        <v>87.422083000000001</v>
      </c>
      <c r="G5" s="70">
        <v>53.333333000000003</v>
      </c>
      <c r="H5" s="69">
        <v>5.9602180000000002</v>
      </c>
      <c r="I5" s="69">
        <v>4.7681740000000001</v>
      </c>
      <c r="J5" s="69">
        <v>4.5926999999999998</v>
      </c>
      <c r="K5" s="69">
        <v>0.57766600000000001</v>
      </c>
      <c r="L5" s="73">
        <v>343</v>
      </c>
      <c r="M5" s="69">
        <v>21.722536000000002</v>
      </c>
      <c r="N5" s="69">
        <v>-171.15784400000001</v>
      </c>
      <c r="O5" s="69">
        <v>0.11718000000000001</v>
      </c>
      <c r="P5" s="69">
        <v>-274.75860399999999</v>
      </c>
      <c r="Q5" s="69">
        <v>0.30196899999999999</v>
      </c>
      <c r="R5" s="69">
        <v>0.52310400000000001</v>
      </c>
      <c r="S5" s="69">
        <f t="shared" si="3"/>
        <v>1.6004804895874229</v>
      </c>
      <c r="T5" s="69">
        <f t="shared" si="4"/>
        <v>4.6661238763481716</v>
      </c>
      <c r="U5" s="69">
        <f t="shared" si="5"/>
        <v>1.6004804895874229</v>
      </c>
      <c r="V5" s="69">
        <v>28.403953000000001</v>
      </c>
      <c r="W5" s="69">
        <v>282.19812300000001</v>
      </c>
      <c r="X5" s="69">
        <v>0.31854300000000002</v>
      </c>
      <c r="Y5" s="69">
        <v>479.02712300000002</v>
      </c>
      <c r="Z5" s="69">
        <v>0.91786800000000002</v>
      </c>
      <c r="AA5" s="69">
        <v>0.52209000000000005</v>
      </c>
      <c r="AB5" s="69">
        <f t="shared" si="0"/>
        <v>2.0846507771948461</v>
      </c>
      <c r="AC5" s="69">
        <f t="shared" si="1"/>
        <v>6.0776990588771032</v>
      </c>
      <c r="AD5" s="69">
        <f t="shared" si="2"/>
        <v>2.0846507771948461</v>
      </c>
      <c r="AE5" s="69">
        <f t="shared" si="6"/>
        <v>0.76774513366745589</v>
      </c>
      <c r="AF5" s="69">
        <f xml:space="preserve"> U5-AD5</f>
        <v>-0.4841702876074232</v>
      </c>
      <c r="AG5" s="72" t="s">
        <v>633</v>
      </c>
      <c r="AH5" s="72" t="s">
        <v>623</v>
      </c>
      <c r="AI5" s="72" t="s">
        <v>623</v>
      </c>
      <c r="AJ5" s="72" t="s">
        <v>623</v>
      </c>
      <c r="AK5" s="72" t="s">
        <v>623</v>
      </c>
      <c r="AL5" s="72" t="s">
        <v>623</v>
      </c>
      <c r="AM5" s="72" t="s">
        <v>624</v>
      </c>
      <c r="AN5" s="72" t="s">
        <v>634</v>
      </c>
    </row>
    <row r="6" spans="1:43" s="72" customFormat="1">
      <c r="A6" s="68" t="s">
        <v>635</v>
      </c>
      <c r="B6" s="69">
        <v>0.3</v>
      </c>
      <c r="C6" s="69">
        <v>1.4550000000000001</v>
      </c>
      <c r="D6" s="69">
        <v>0.99</v>
      </c>
      <c r="E6" s="69">
        <v>0.375</v>
      </c>
      <c r="F6" s="70">
        <v>64</v>
      </c>
      <c r="G6" s="70">
        <v>32</v>
      </c>
      <c r="H6" s="69">
        <v>6.9320000000000004</v>
      </c>
      <c r="I6" s="69">
        <v>5.5460000000000003</v>
      </c>
      <c r="J6" s="69">
        <v>5.593</v>
      </c>
      <c r="K6" s="69">
        <v>2.004</v>
      </c>
      <c r="L6" s="73">
        <v>257</v>
      </c>
      <c r="M6" s="69">
        <v>12.180306</v>
      </c>
      <c r="N6" s="69">
        <v>-83.084289999999996</v>
      </c>
      <c r="O6" s="69">
        <v>2.7612000000000001E-2</v>
      </c>
      <c r="P6" s="69">
        <v>-122.169569</v>
      </c>
      <c r="Q6" s="69">
        <v>5.9701999999999998E-2</v>
      </c>
      <c r="R6" s="69">
        <v>0.56000000000000005</v>
      </c>
      <c r="S6" s="69">
        <f t="shared" si="3"/>
        <v>0.77061424553299218</v>
      </c>
      <c r="T6" s="69">
        <f t="shared" si="4"/>
        <v>2.9984990098560007</v>
      </c>
      <c r="U6" s="69">
        <f t="shared" si="5"/>
        <v>0.77061424553299218</v>
      </c>
      <c r="V6" s="69">
        <v>17.148790000000002</v>
      </c>
      <c r="W6" s="69">
        <v>132.653738</v>
      </c>
      <c r="X6" s="69">
        <v>7.0388000000000006E-2</v>
      </c>
      <c r="Y6" s="69">
        <v>223.80790099999999</v>
      </c>
      <c r="Z6" s="69">
        <v>0.20036000000000001</v>
      </c>
      <c r="AA6" s="69">
        <v>0.53539899999999996</v>
      </c>
      <c r="AB6" s="69">
        <f t="shared" si="0"/>
        <v>0.99172525631278563</v>
      </c>
      <c r="AC6" s="69">
        <f t="shared" si="1"/>
        <v>3.8588531374038353</v>
      </c>
      <c r="AD6" s="69">
        <f t="shared" si="2"/>
        <v>0.99172525631278563</v>
      </c>
      <c r="AE6" s="69">
        <f t="shared" si="6"/>
        <v>0.7770440861797957</v>
      </c>
      <c r="AF6" s="69">
        <f xml:space="preserve"> U6-AD6</f>
        <v>-0.22111101077979345</v>
      </c>
      <c r="AG6" s="72" t="s">
        <v>636</v>
      </c>
      <c r="AH6" s="72" t="s">
        <v>637</v>
      </c>
      <c r="AI6" s="72" t="s">
        <v>623</v>
      </c>
      <c r="AJ6" s="72" t="s">
        <v>623</v>
      </c>
      <c r="AK6" s="72" t="s">
        <v>623</v>
      </c>
      <c r="AL6" s="72" t="s">
        <v>633</v>
      </c>
      <c r="AM6" s="72" t="s">
        <v>624</v>
      </c>
    </row>
    <row r="7" spans="1:43" s="67" customFormat="1">
      <c r="A7" s="63" t="s">
        <v>638</v>
      </c>
      <c r="B7" s="64">
        <v>0.33</v>
      </c>
      <c r="C7" s="64">
        <v>1.125</v>
      </c>
      <c r="D7" s="64">
        <v>0.63</v>
      </c>
      <c r="E7" s="64">
        <v>0.3</v>
      </c>
      <c r="F7" s="65">
        <v>79.569436999999994</v>
      </c>
      <c r="G7" s="65">
        <v>44</v>
      </c>
      <c r="H7" s="64">
        <v>4.1926410000000001</v>
      </c>
      <c r="I7" s="64">
        <v>3.3541129999999999</v>
      </c>
      <c r="J7" s="64">
        <v>2.8274599999999999</v>
      </c>
      <c r="K7" s="64">
        <v>0.57766600000000001</v>
      </c>
      <c r="L7" s="74">
        <v>286</v>
      </c>
      <c r="M7" s="64">
        <v>12.302476</v>
      </c>
      <c r="N7" s="64">
        <v>-102.865207</v>
      </c>
      <c r="O7" s="64">
        <v>4.2325000000000002E-2</v>
      </c>
      <c r="P7" s="64">
        <v>-167.98316299999999</v>
      </c>
      <c r="Q7" s="64">
        <v>0.112873</v>
      </c>
      <c r="R7" s="64">
        <v>0.6</v>
      </c>
      <c r="S7" s="64">
        <f t="shared" si="3"/>
        <v>0.99433039923359989</v>
      </c>
      <c r="T7" s="64">
        <f t="shared" si="4"/>
        <v>3.4766797175999997</v>
      </c>
      <c r="U7" s="64">
        <f t="shared" si="5"/>
        <v>0.99433039923359989</v>
      </c>
      <c r="V7" s="64">
        <v>24.805257000000001</v>
      </c>
      <c r="W7" s="64">
        <v>192.27325999999999</v>
      </c>
      <c r="X7" s="64">
        <v>0.14787600000000001</v>
      </c>
      <c r="Y7" s="64">
        <v>295.21798999999999</v>
      </c>
      <c r="Z7" s="64">
        <v>0.34861500000000001</v>
      </c>
      <c r="AA7" s="64">
        <v>0.52350200000000002</v>
      </c>
      <c r="AB7" s="64">
        <f t="shared" si="0"/>
        <v>1.5262163835386238</v>
      </c>
      <c r="AC7" s="64">
        <f t="shared" si="1"/>
        <v>5.3364209214637199</v>
      </c>
      <c r="AD7" s="64">
        <f t="shared" si="2"/>
        <v>1.5262163835386238</v>
      </c>
      <c r="AE7" s="64">
        <f t="shared" si="6"/>
        <v>0.65150027870110105</v>
      </c>
      <c r="AF7" s="64">
        <f xml:space="preserve"> U7-AD7</f>
        <v>-0.53188598430502387</v>
      </c>
      <c r="AG7" s="67" t="s">
        <v>623</v>
      </c>
      <c r="AH7" s="67" t="s">
        <v>623</v>
      </c>
      <c r="AI7" s="67" t="s">
        <v>623</v>
      </c>
      <c r="AJ7" s="67" t="s">
        <v>623</v>
      </c>
      <c r="AK7" s="67" t="s">
        <v>623</v>
      </c>
      <c r="AL7" s="67" t="s">
        <v>623</v>
      </c>
      <c r="AM7" s="67" t="s">
        <v>624</v>
      </c>
    </row>
    <row r="8" spans="1:43" s="67" customFormat="1">
      <c r="A8" s="63" t="s">
        <v>639</v>
      </c>
      <c r="B8" s="64">
        <v>0.315</v>
      </c>
      <c r="C8" s="64">
        <v>1.1399999999999999</v>
      </c>
      <c r="D8" s="64">
        <v>0.64500000000000002</v>
      </c>
      <c r="E8" s="64">
        <v>0.3</v>
      </c>
      <c r="F8" s="65">
        <v>78.943763000000004</v>
      </c>
      <c r="G8" s="65">
        <v>43.421053000000001</v>
      </c>
      <c r="H8" s="64">
        <v>4.1318669999999997</v>
      </c>
      <c r="I8" s="64">
        <v>3.3054939999999999</v>
      </c>
      <c r="J8" s="64">
        <v>2.9296069999999999</v>
      </c>
      <c r="K8" s="64">
        <v>0.616865</v>
      </c>
      <c r="L8" s="74">
        <v>336</v>
      </c>
      <c r="M8" s="64">
        <v>17.533225999999999</v>
      </c>
      <c r="N8" s="64">
        <v>-167.20270500000001</v>
      </c>
      <c r="O8" s="64">
        <v>0.111827</v>
      </c>
      <c r="P8" s="64">
        <v>-274.75867</v>
      </c>
      <c r="Q8" s="64">
        <v>0.30196899999999999</v>
      </c>
      <c r="R8" s="64">
        <v>0.52</v>
      </c>
      <c r="S8" s="64">
        <f t="shared" si="3"/>
        <v>1.2504820217111039</v>
      </c>
      <c r="T8" s="64">
        <f t="shared" si="4"/>
        <v>3.7216726836639999</v>
      </c>
      <c r="U8" s="64">
        <f t="shared" si="5"/>
        <v>1.2504820217111039</v>
      </c>
      <c r="V8" s="64">
        <v>11.044619000000001</v>
      </c>
      <c r="W8" s="64">
        <v>173.49982800000001</v>
      </c>
      <c r="X8" s="64">
        <v>0.120409</v>
      </c>
      <c r="Y8" s="64">
        <v>305.637248</v>
      </c>
      <c r="Z8" s="64">
        <v>0.37365700000000002</v>
      </c>
      <c r="AA8" s="64">
        <v>0.62077199999999999</v>
      </c>
      <c r="AB8" s="64">
        <f t="shared" si="0"/>
        <v>1.1225970911670937</v>
      </c>
      <c r="AC8" s="64">
        <f t="shared" si="1"/>
        <v>3.3410627713306367</v>
      </c>
      <c r="AD8" s="64">
        <f t="shared" si="2"/>
        <v>1.1225970911670937</v>
      </c>
      <c r="AE8" s="64">
        <f t="shared" si="6"/>
        <v>1.1139188151744239</v>
      </c>
      <c r="AF8" s="64">
        <f xml:space="preserve"> U8-AD8</f>
        <v>0.12788493054401018</v>
      </c>
      <c r="AG8" s="67" t="s">
        <v>623</v>
      </c>
      <c r="AH8" s="67" t="s">
        <v>623</v>
      </c>
      <c r="AI8" s="67" t="s">
        <v>628</v>
      </c>
      <c r="AJ8" s="67" t="s">
        <v>623</v>
      </c>
      <c r="AK8" s="67" t="s">
        <v>623</v>
      </c>
      <c r="AL8" s="67" t="s">
        <v>623</v>
      </c>
      <c r="AM8" s="67" t="s">
        <v>624</v>
      </c>
    </row>
    <row r="9" spans="1:43" s="72" customFormat="1">
      <c r="A9" s="75" t="s">
        <v>640</v>
      </c>
      <c r="B9" s="76">
        <v>0.32608700000000002</v>
      </c>
      <c r="C9" s="76">
        <v>1.2</v>
      </c>
      <c r="D9" s="76">
        <v>0.57391300000000001</v>
      </c>
      <c r="E9" s="76">
        <v>0.3</v>
      </c>
      <c r="F9" s="77">
        <v>86.757530000000003</v>
      </c>
      <c r="G9" s="77">
        <v>52.173917000000003</v>
      </c>
      <c r="H9" s="76">
        <v>4.5924050000000003</v>
      </c>
      <c r="I9" s="76">
        <v>3.673924</v>
      </c>
      <c r="J9" s="76">
        <v>3.36</v>
      </c>
      <c r="K9" s="76">
        <v>0.44494699999999998</v>
      </c>
      <c r="L9" s="78">
        <v>424</v>
      </c>
      <c r="M9" s="76">
        <v>10.878484</v>
      </c>
      <c r="N9" s="76">
        <v>-149.24399199999999</v>
      </c>
      <c r="O9" s="76">
        <v>8.9094999999999994E-2</v>
      </c>
      <c r="P9" s="76">
        <v>-259.94635699999998</v>
      </c>
      <c r="Q9" s="76">
        <v>0.27028799999999997</v>
      </c>
      <c r="R9" s="76" t="s">
        <v>624</v>
      </c>
      <c r="S9" s="76" t="s">
        <v>624</v>
      </c>
      <c r="T9" s="76" t="s">
        <v>624</v>
      </c>
      <c r="U9" s="76" t="s">
        <v>624</v>
      </c>
      <c r="V9" s="76">
        <v>15.158518000000001</v>
      </c>
      <c r="W9" s="76">
        <v>207.59530000000001</v>
      </c>
      <c r="X9" s="76">
        <v>0.17238300000000001</v>
      </c>
      <c r="Y9" s="76">
        <v>348.03126400000002</v>
      </c>
      <c r="Z9" s="76">
        <v>0.48450300000000002</v>
      </c>
      <c r="AA9" s="76">
        <v>0.54030800000000001</v>
      </c>
      <c r="AB9" s="76">
        <f t="shared" si="0"/>
        <v>1.4729060733843864</v>
      </c>
      <c r="AC9" s="76">
        <f t="shared" si="1"/>
        <v>3.4738350787367605</v>
      </c>
      <c r="AD9" s="76">
        <f t="shared" si="2"/>
        <v>1.4729060733843864</v>
      </c>
      <c r="AE9" s="76" t="s">
        <v>624</v>
      </c>
      <c r="AF9" s="76" t="s">
        <v>624</v>
      </c>
      <c r="AG9" s="79" t="s">
        <v>641</v>
      </c>
      <c r="AH9" s="72" t="s">
        <v>623</v>
      </c>
      <c r="AI9" s="72" t="s">
        <v>628</v>
      </c>
      <c r="AJ9" s="72" t="s">
        <v>623</v>
      </c>
      <c r="AK9" s="72" t="s">
        <v>623</v>
      </c>
      <c r="AL9" s="72" t="s">
        <v>623</v>
      </c>
      <c r="AM9" s="72" t="s">
        <v>624</v>
      </c>
    </row>
    <row r="10" spans="1:43" s="72" customFormat="1">
      <c r="A10" s="75" t="s">
        <v>642</v>
      </c>
      <c r="B10" s="76">
        <v>0.3</v>
      </c>
      <c r="C10" s="76">
        <v>1.173913</v>
      </c>
      <c r="D10" s="76">
        <v>0.52173899999999995</v>
      </c>
      <c r="E10" s="76">
        <v>0.35217399999999999</v>
      </c>
      <c r="F10" s="77">
        <v>89.261238000000006</v>
      </c>
      <c r="G10" s="77">
        <v>55.555565000000001</v>
      </c>
      <c r="H10" s="76">
        <v>4.7085129999999999</v>
      </c>
      <c r="I10" s="76">
        <v>3.76681</v>
      </c>
      <c r="J10" s="76">
        <v>3.1685590000000001</v>
      </c>
      <c r="K10" s="76">
        <v>0.34026400000000001</v>
      </c>
      <c r="L10" s="78">
        <v>325</v>
      </c>
      <c r="M10" s="76">
        <v>13.833334000000001</v>
      </c>
      <c r="N10" s="76">
        <v>-127.087014</v>
      </c>
      <c r="O10" s="76">
        <v>6.4603999999999995E-2</v>
      </c>
      <c r="P10" s="76">
        <v>-211.535887</v>
      </c>
      <c r="Q10" s="76">
        <v>0.17899000000000001</v>
      </c>
      <c r="R10" s="76" t="s">
        <v>624</v>
      </c>
      <c r="S10" s="76" t="s">
        <v>624</v>
      </c>
      <c r="T10" s="76" t="s">
        <v>624</v>
      </c>
      <c r="U10" s="76" t="s">
        <v>624</v>
      </c>
      <c r="V10" s="76">
        <v>22.163843</v>
      </c>
      <c r="W10" s="76">
        <v>253.544051</v>
      </c>
      <c r="X10" s="76">
        <v>0.25713799999999998</v>
      </c>
      <c r="Y10" s="76">
        <v>427.85493400000001</v>
      </c>
      <c r="Z10" s="76">
        <v>0.73223899999999997</v>
      </c>
      <c r="AA10" s="76">
        <v>0.48499999999999999</v>
      </c>
      <c r="AB10" s="76">
        <f t="shared" si="0"/>
        <v>1.3300916285133344</v>
      </c>
      <c r="AC10" s="76">
        <f t="shared" si="1"/>
        <v>4.0925896261948749</v>
      </c>
      <c r="AD10" s="76">
        <f t="shared" si="2"/>
        <v>1.3300916285133344</v>
      </c>
      <c r="AE10" s="76" t="s">
        <v>624</v>
      </c>
      <c r="AF10" s="76" t="s">
        <v>624</v>
      </c>
      <c r="AG10" s="79" t="s">
        <v>623</v>
      </c>
      <c r="AH10" s="72" t="s">
        <v>643</v>
      </c>
      <c r="AI10" s="69" t="s">
        <v>623</v>
      </c>
      <c r="AJ10" s="72" t="s">
        <v>623</v>
      </c>
      <c r="AK10" s="72" t="s">
        <v>623</v>
      </c>
      <c r="AL10" s="72" t="s">
        <v>623</v>
      </c>
      <c r="AM10" s="72" t="s">
        <v>624</v>
      </c>
    </row>
    <row r="11" spans="1:43" s="67" customFormat="1">
      <c r="A11" s="63" t="s">
        <v>644</v>
      </c>
      <c r="B11" s="64">
        <v>0.36521700000000001</v>
      </c>
      <c r="C11" s="64">
        <v>1.2521739999999999</v>
      </c>
      <c r="D11" s="64">
        <v>0.66521699999999995</v>
      </c>
      <c r="E11" s="64">
        <v>0.32608700000000002</v>
      </c>
      <c r="F11" s="65">
        <v>82.135689999999997</v>
      </c>
      <c r="G11" s="65">
        <v>46.875034999999997</v>
      </c>
      <c r="H11" s="64">
        <v>5.6623919999999996</v>
      </c>
      <c r="I11" s="64">
        <v>4.5299139999999998</v>
      </c>
      <c r="J11" s="64">
        <v>3.7630560000000002</v>
      </c>
      <c r="K11" s="64">
        <v>0.67224399999999995</v>
      </c>
      <c r="L11" s="74">
        <v>328</v>
      </c>
      <c r="M11" s="64">
        <v>21.981712999999999</v>
      </c>
      <c r="N11" s="64">
        <v>-204.792618</v>
      </c>
      <c r="O11" s="64">
        <v>0.16775999999999999</v>
      </c>
      <c r="P11" s="64">
        <v>-349.30290500000001</v>
      </c>
      <c r="Q11" s="64">
        <v>0.48804999999999998</v>
      </c>
      <c r="R11" s="64" t="s">
        <v>624</v>
      </c>
      <c r="S11" s="64" t="s">
        <v>624</v>
      </c>
      <c r="T11" s="64" t="s">
        <v>624</v>
      </c>
      <c r="U11" s="64" t="s">
        <v>624</v>
      </c>
      <c r="V11" s="64">
        <v>12.972947</v>
      </c>
      <c r="W11" s="64">
        <v>194.16694100000001</v>
      </c>
      <c r="X11" s="64">
        <v>0.15080299999999999</v>
      </c>
      <c r="Y11" s="64">
        <v>316.10184400000003</v>
      </c>
      <c r="Z11" s="64">
        <v>0.39968199999999998</v>
      </c>
      <c r="AA11" s="64">
        <v>0.53500000000000003</v>
      </c>
      <c r="AB11" s="64">
        <f t="shared" si="0"/>
        <v>0.95607003829671111</v>
      </c>
      <c r="AC11" s="64">
        <f t="shared" si="1"/>
        <v>2.9148476777338752</v>
      </c>
      <c r="AD11" s="64">
        <f t="shared" si="2"/>
        <v>0.95607003829671111</v>
      </c>
      <c r="AE11" s="64" t="s">
        <v>624</v>
      </c>
      <c r="AF11" s="64" t="s">
        <v>624</v>
      </c>
      <c r="AG11" s="67" t="s">
        <v>623</v>
      </c>
      <c r="AH11" s="67" t="s">
        <v>623</v>
      </c>
      <c r="AI11" s="67" t="s">
        <v>623</v>
      </c>
      <c r="AJ11" s="67" t="s">
        <v>623</v>
      </c>
      <c r="AK11" s="67" t="s">
        <v>623</v>
      </c>
      <c r="AL11" s="67" t="s">
        <v>623</v>
      </c>
      <c r="AM11" s="67" t="s">
        <v>624</v>
      </c>
    </row>
    <row r="12" spans="1:43" s="67" customFormat="1">
      <c r="A12" s="63" t="s">
        <v>645</v>
      </c>
      <c r="B12" s="64">
        <v>0.41739100000000001</v>
      </c>
      <c r="C12" s="64">
        <v>0.97826100000000005</v>
      </c>
      <c r="D12" s="64">
        <v>0.53478300000000001</v>
      </c>
      <c r="E12" s="64">
        <v>0.40434799999999999</v>
      </c>
      <c r="F12" s="65">
        <v>81.194461000000004</v>
      </c>
      <c r="G12" s="65">
        <v>45.333300999999999</v>
      </c>
      <c r="H12" s="64">
        <v>5.1552870000000004</v>
      </c>
      <c r="I12" s="64">
        <v>4.1242299999999998</v>
      </c>
      <c r="J12" s="64">
        <v>1.939854</v>
      </c>
      <c r="K12" s="64">
        <v>0.36480000000000001</v>
      </c>
      <c r="L12" s="74">
        <v>449</v>
      </c>
      <c r="M12" s="64">
        <v>12.835763</v>
      </c>
      <c r="N12" s="64">
        <v>-164.619032</v>
      </c>
      <c r="O12" s="64">
        <v>0.10839799999999999</v>
      </c>
      <c r="P12" s="64">
        <v>-284.17683499999998</v>
      </c>
      <c r="Q12" s="64">
        <v>0.32302599999999998</v>
      </c>
      <c r="R12" s="64">
        <v>0.49</v>
      </c>
      <c r="S12" s="64">
        <f t="shared" si="3"/>
        <v>1.0862501451113795</v>
      </c>
      <c r="T12" s="64">
        <f t="shared" si="4"/>
        <v>2.4192653565955</v>
      </c>
      <c r="U12" s="64">
        <f t="shared" si="5"/>
        <v>1.0862501451113795</v>
      </c>
      <c r="V12" s="64">
        <v>9.9380500000000005</v>
      </c>
      <c r="W12" s="64">
        <v>170.193837</v>
      </c>
      <c r="X12" s="64">
        <v>0.11586399999999999</v>
      </c>
      <c r="Y12" s="64">
        <v>287.36531200000002</v>
      </c>
      <c r="Z12" s="64">
        <v>0.33031500000000003</v>
      </c>
      <c r="AA12" s="64">
        <v>0.50756800000000002</v>
      </c>
      <c r="AB12" s="64">
        <f t="shared" si="0"/>
        <v>0.90241362306804129</v>
      </c>
      <c r="AC12" s="64">
        <f t="shared" si="1"/>
        <v>2.0098298954744793</v>
      </c>
      <c r="AD12" s="64">
        <f t="shared" si="2"/>
        <v>0.90241362306804129</v>
      </c>
      <c r="AE12" s="64">
        <f t="shared" si="6"/>
        <v>1.2037164747339781</v>
      </c>
      <c r="AF12" s="64">
        <f xml:space="preserve"> U12-AD12</f>
        <v>0.18383652204333822</v>
      </c>
      <c r="AG12" s="67" t="s">
        <v>623</v>
      </c>
      <c r="AH12" s="67" t="s">
        <v>623</v>
      </c>
      <c r="AI12" s="67" t="s">
        <v>628</v>
      </c>
      <c r="AJ12" s="67" t="s">
        <v>623</v>
      </c>
      <c r="AK12" s="67" t="s">
        <v>623</v>
      </c>
      <c r="AL12" s="67" t="s">
        <v>623</v>
      </c>
      <c r="AM12" s="67" t="s">
        <v>624</v>
      </c>
    </row>
    <row r="13" spans="1:43" s="72" customFormat="1" ht="14.25" customHeight="1">
      <c r="A13" s="68" t="s">
        <v>646</v>
      </c>
      <c r="B13" s="69">
        <v>0.39130399999999999</v>
      </c>
      <c r="C13" s="69">
        <v>1.330435</v>
      </c>
      <c r="D13" s="69">
        <v>0.678261</v>
      </c>
      <c r="E13" s="69">
        <v>0.45652199999999998</v>
      </c>
      <c r="F13" s="70">
        <v>83.943036000000006</v>
      </c>
      <c r="G13" s="70">
        <v>49.019606000000003</v>
      </c>
      <c r="H13" s="69">
        <v>8.4034790000000008</v>
      </c>
      <c r="I13" s="69">
        <v>6.7227829999999997</v>
      </c>
      <c r="J13" s="69">
        <v>4.4189550000000004</v>
      </c>
      <c r="K13" s="69">
        <v>0.70955000000000001</v>
      </c>
      <c r="L13" s="73">
        <v>296</v>
      </c>
      <c r="M13" s="69">
        <v>13.312635</v>
      </c>
      <c r="N13" s="69">
        <v>-112.961431</v>
      </c>
      <c r="O13" s="69">
        <v>5.1041000000000003E-2</v>
      </c>
      <c r="P13" s="69">
        <v>-184.697292</v>
      </c>
      <c r="Q13" s="69">
        <v>0.13645199999999999</v>
      </c>
      <c r="R13" s="69">
        <v>0.5</v>
      </c>
      <c r="S13" s="69">
        <f t="shared" si="3"/>
        <v>0.77333096715000016</v>
      </c>
      <c r="T13" s="69">
        <f t="shared" si="4"/>
        <v>2.6126046187500003</v>
      </c>
      <c r="U13" s="69">
        <f t="shared" si="5"/>
        <v>0.77333096715000016</v>
      </c>
      <c r="V13" s="69">
        <v>16.278804999999998</v>
      </c>
      <c r="W13" s="69">
        <v>162.964583</v>
      </c>
      <c r="X13" s="69">
        <v>0.10623</v>
      </c>
      <c r="Y13" s="69">
        <v>262.62102299999998</v>
      </c>
      <c r="Z13" s="69">
        <v>0.27587899999999999</v>
      </c>
      <c r="AA13" s="69">
        <v>0.43368000000000001</v>
      </c>
      <c r="AB13" s="69">
        <f t="shared" si="0"/>
        <v>0.71141444190929204</v>
      </c>
      <c r="AC13" s="69">
        <f t="shared" si="1"/>
        <v>2.4034271686124731</v>
      </c>
      <c r="AD13" s="69">
        <f t="shared" si="2"/>
        <v>0.71141444190929204</v>
      </c>
      <c r="AE13" s="69">
        <f t="shared" si="6"/>
        <v>1.0870329889206869</v>
      </c>
      <c r="AF13" s="69">
        <f xml:space="preserve"> U13-AD13</f>
        <v>6.191652524070812E-2</v>
      </c>
      <c r="AG13" s="72" t="s">
        <v>633</v>
      </c>
      <c r="AH13" s="72" t="s">
        <v>627</v>
      </c>
      <c r="AI13" s="72" t="s">
        <v>623</v>
      </c>
      <c r="AJ13" s="72" t="s">
        <v>623</v>
      </c>
      <c r="AK13" s="72" t="s">
        <v>623</v>
      </c>
      <c r="AL13" s="72" t="s">
        <v>623</v>
      </c>
      <c r="AM13" s="72">
        <v>0.127</v>
      </c>
      <c r="AN13" s="72" t="s">
        <v>629</v>
      </c>
    </row>
    <row r="14" spans="1:43" s="67" customFormat="1">
      <c r="A14" s="63" t="s">
        <v>647</v>
      </c>
      <c r="B14" s="64">
        <v>0.39130399999999999</v>
      </c>
      <c r="C14" s="64">
        <v>1.343478</v>
      </c>
      <c r="D14" s="64">
        <v>0.821739</v>
      </c>
      <c r="E14" s="64">
        <v>0.33912999999999999</v>
      </c>
      <c r="F14" s="65">
        <v>73.411434999999997</v>
      </c>
      <c r="G14" s="65">
        <v>38.834949000000002</v>
      </c>
      <c r="H14" s="64">
        <v>6.8394849999999998</v>
      </c>
      <c r="I14" s="64">
        <v>5.4715879999999997</v>
      </c>
      <c r="J14" s="64">
        <v>4.5343439999999999</v>
      </c>
      <c r="K14" s="64">
        <v>1.2056169999999999</v>
      </c>
      <c r="L14" s="74">
        <v>363</v>
      </c>
      <c r="M14" s="64">
        <v>19.02</v>
      </c>
      <c r="N14" s="64">
        <v>-173.70599999999999</v>
      </c>
      <c r="O14" s="64">
        <v>0.121</v>
      </c>
      <c r="P14" s="64">
        <v>-316.05700000000002</v>
      </c>
      <c r="Q14" s="64">
        <v>0.4</v>
      </c>
      <c r="R14" s="64">
        <v>0.56999999999999995</v>
      </c>
      <c r="S14" s="64">
        <f t="shared" si="3"/>
        <v>1.7609073480899995</v>
      </c>
      <c r="T14" s="64">
        <f t="shared" si="4"/>
        <v>4.8509844299999987</v>
      </c>
      <c r="U14" s="64">
        <f t="shared" si="5"/>
        <v>1.7609073480899995</v>
      </c>
      <c r="V14" s="64">
        <v>18.921412</v>
      </c>
      <c r="W14" s="64">
        <v>280.00081899999998</v>
      </c>
      <c r="X14" s="64">
        <v>0.31360199999999999</v>
      </c>
      <c r="Y14" s="64">
        <v>469.36340999999999</v>
      </c>
      <c r="Z14" s="64">
        <v>0.88120799999999999</v>
      </c>
      <c r="AA14" s="64">
        <v>0.51403399999999999</v>
      </c>
      <c r="AB14" s="64">
        <f t="shared" si="0"/>
        <v>1.4246674944052005</v>
      </c>
      <c r="AC14" s="64">
        <f t="shared" si="1"/>
        <v>3.9247038413366404</v>
      </c>
      <c r="AD14" s="64">
        <f t="shared" si="2"/>
        <v>1.4246674944052005</v>
      </c>
      <c r="AE14" s="64">
        <f t="shared" si="6"/>
        <v>1.2360128626540885</v>
      </c>
      <c r="AF14" s="64">
        <f xml:space="preserve"> U14-AD14</f>
        <v>0.33623985368479903</v>
      </c>
      <c r="AG14" s="67" t="s">
        <v>623</v>
      </c>
      <c r="AH14" s="67" t="s">
        <v>623</v>
      </c>
      <c r="AI14" s="67" t="s">
        <v>628</v>
      </c>
      <c r="AJ14" s="67" t="s">
        <v>623</v>
      </c>
      <c r="AK14" s="67" t="s">
        <v>623</v>
      </c>
      <c r="AL14" s="67" t="s">
        <v>623</v>
      </c>
      <c r="AM14" s="67" t="s">
        <v>624</v>
      </c>
    </row>
    <row r="15" spans="1:43" s="72" customFormat="1">
      <c r="A15" s="68" t="s">
        <v>648</v>
      </c>
      <c r="B15" s="69">
        <v>0.36521700000000001</v>
      </c>
      <c r="C15" s="69">
        <v>1.7217389999999999</v>
      </c>
      <c r="D15" s="69">
        <v>1.0695650000000001</v>
      </c>
      <c r="E15" s="69">
        <v>0.24782599999999999</v>
      </c>
      <c r="F15" s="70">
        <v>71.520978999999997</v>
      </c>
      <c r="G15" s="70">
        <v>37.878796000000001</v>
      </c>
      <c r="H15" s="69">
        <v>8.0275269999999992</v>
      </c>
      <c r="I15" s="69">
        <v>6.4220220000000001</v>
      </c>
      <c r="J15" s="69">
        <v>8.6680119999999992</v>
      </c>
      <c r="K15" s="69">
        <v>2.4685649999999999</v>
      </c>
      <c r="L15" s="73">
        <v>350</v>
      </c>
      <c r="M15" s="69" t="s">
        <v>624</v>
      </c>
      <c r="N15" s="69" t="s">
        <v>624</v>
      </c>
      <c r="O15" s="69" t="s">
        <v>624</v>
      </c>
      <c r="P15" s="69" t="s">
        <v>624</v>
      </c>
      <c r="Q15" s="69" t="s">
        <v>624</v>
      </c>
      <c r="R15" s="69" t="s">
        <v>624</v>
      </c>
      <c r="S15" s="69" t="s">
        <v>624</v>
      </c>
      <c r="T15" s="69" t="s">
        <v>624</v>
      </c>
      <c r="U15" s="69" t="s">
        <v>624</v>
      </c>
      <c r="V15" s="69">
        <v>24.753332</v>
      </c>
      <c r="W15" s="69">
        <v>263.42210999999998</v>
      </c>
      <c r="X15" s="69">
        <v>0.27756500000000001</v>
      </c>
      <c r="Y15" s="69">
        <v>447.01277099999999</v>
      </c>
      <c r="Z15" s="69">
        <v>0.79928200000000005</v>
      </c>
      <c r="AA15" s="69">
        <v>0.46964099999999998</v>
      </c>
      <c r="AB15" s="69">
        <f t="shared" si="0"/>
        <v>1.5000418514023972</v>
      </c>
      <c r="AC15" s="69">
        <f t="shared" si="1"/>
        <v>4.2858338611497064</v>
      </c>
      <c r="AD15" s="69">
        <f t="shared" si="2"/>
        <v>1.5000418514023972</v>
      </c>
      <c r="AE15" s="69" t="s">
        <v>624</v>
      </c>
      <c r="AF15" s="69" t="s">
        <v>624</v>
      </c>
      <c r="AG15" s="72" t="s">
        <v>633</v>
      </c>
      <c r="AH15" s="72" t="s">
        <v>627</v>
      </c>
      <c r="AI15" s="72" t="s">
        <v>628</v>
      </c>
      <c r="AJ15" s="72" t="s">
        <v>623</v>
      </c>
      <c r="AK15" s="72" t="s">
        <v>623</v>
      </c>
      <c r="AL15" s="72" t="s">
        <v>623</v>
      </c>
      <c r="AM15" s="72">
        <v>0.11</v>
      </c>
    </row>
    <row r="16" spans="1:43">
      <c r="A16" s="68" t="s">
        <v>649</v>
      </c>
      <c r="B16" s="69">
        <v>0.28695700000000002</v>
      </c>
      <c r="C16" s="69">
        <v>1.4347829999999999</v>
      </c>
      <c r="D16" s="69">
        <v>0.69130400000000003</v>
      </c>
      <c r="E16" s="69">
        <v>0.26086999999999999</v>
      </c>
      <c r="F16" s="70">
        <v>86.124526000000003</v>
      </c>
      <c r="G16" s="70">
        <v>51.818218999999999</v>
      </c>
      <c r="H16" s="69">
        <v>5.095974</v>
      </c>
      <c r="I16" s="69">
        <v>4.0767790000000002</v>
      </c>
      <c r="J16" s="69">
        <v>5.391578</v>
      </c>
      <c r="K16" s="69">
        <v>0.74810699999999997</v>
      </c>
      <c r="L16" s="73">
        <v>274</v>
      </c>
      <c r="M16" s="69">
        <v>16.161270999999999</v>
      </c>
      <c r="N16" s="69">
        <v>-128.56412499999999</v>
      </c>
      <c r="O16" s="69">
        <v>6.6114999999999993E-2</v>
      </c>
      <c r="P16" s="69">
        <v>-223.167585</v>
      </c>
      <c r="Q16" s="69">
        <v>0.199215</v>
      </c>
      <c r="R16" s="69">
        <v>0.59</v>
      </c>
      <c r="S16" s="69">
        <f t="shared" si="3"/>
        <v>1.210040080005659</v>
      </c>
      <c r="T16" s="69">
        <f t="shared" si="4"/>
        <v>4.4162046715535004</v>
      </c>
      <c r="U16" s="69">
        <f t="shared" si="5"/>
        <v>1.210040080005659</v>
      </c>
      <c r="V16" s="69">
        <v>21.340246</v>
      </c>
      <c r="W16" s="69">
        <v>198.35387299999999</v>
      </c>
      <c r="X16" s="69">
        <v>0.15737699999999999</v>
      </c>
      <c r="Y16" s="69">
        <v>329.19428099999999</v>
      </c>
      <c r="Z16" s="69">
        <v>0.433475</v>
      </c>
      <c r="AA16" s="69">
        <v>0.56083899999999998</v>
      </c>
      <c r="AB16" s="69">
        <f t="shared" si="0"/>
        <v>1.4437634847341285</v>
      </c>
      <c r="AC16" s="69">
        <f t="shared" si="1"/>
        <v>5.2692097982997392</v>
      </c>
      <c r="AD16" s="69">
        <f t="shared" si="2"/>
        <v>1.4437634847341285</v>
      </c>
      <c r="AE16" s="69">
        <f t="shared" si="6"/>
        <v>0.83811517107907041</v>
      </c>
      <c r="AF16" s="69">
        <f xml:space="preserve"> U16-AD16</f>
        <v>-0.23372340472846953</v>
      </c>
      <c r="AG16" s="72" t="s">
        <v>636</v>
      </c>
      <c r="AH16" s="72" t="s">
        <v>643</v>
      </c>
      <c r="AI16" s="72" t="s">
        <v>623</v>
      </c>
      <c r="AJ16" s="72" t="s">
        <v>623</v>
      </c>
      <c r="AK16" s="72" t="s">
        <v>623</v>
      </c>
      <c r="AL16" s="72" t="s">
        <v>623</v>
      </c>
      <c r="AM16" s="72">
        <v>6.9000000000000006E-2</v>
      </c>
      <c r="AN16" s="72"/>
      <c r="AO16" s="72"/>
      <c r="AP16" s="72"/>
      <c r="AQ16" s="72"/>
    </row>
    <row r="17" spans="1:43" s="67" customFormat="1">
      <c r="A17" s="63" t="s">
        <v>650</v>
      </c>
      <c r="B17" s="64">
        <v>0.36521700000000001</v>
      </c>
      <c r="C17" s="64">
        <v>1.1086959999999999</v>
      </c>
      <c r="D17" s="64">
        <v>0.56086999999999998</v>
      </c>
      <c r="E17" s="64">
        <v>0.27391300000000002</v>
      </c>
      <c r="F17" s="65">
        <v>84.658230000000003</v>
      </c>
      <c r="G17" s="65">
        <v>49.411740999999999</v>
      </c>
      <c r="H17" s="64">
        <v>4.1873699999999996</v>
      </c>
      <c r="I17" s="64">
        <v>3.3498960000000002</v>
      </c>
      <c r="J17" s="64">
        <v>2.7188780000000001</v>
      </c>
      <c r="K17" s="64">
        <v>0.41712399999999999</v>
      </c>
      <c r="L17" s="74">
        <v>279</v>
      </c>
      <c r="M17" s="64">
        <v>16.016862</v>
      </c>
      <c r="N17" s="64">
        <v>-133.52587500000001</v>
      </c>
      <c r="O17" s="64">
        <v>7.1317000000000005E-2</v>
      </c>
      <c r="P17" s="64">
        <v>-220.54198299999999</v>
      </c>
      <c r="Q17" s="64">
        <v>0.19455500000000001</v>
      </c>
      <c r="R17" s="64">
        <v>0.54</v>
      </c>
      <c r="S17" s="64">
        <f t="shared" si="3"/>
        <v>1.0229132718191882</v>
      </c>
      <c r="T17" s="64">
        <f t="shared" si="4"/>
        <v>3.6663558129720006</v>
      </c>
      <c r="U17" s="64">
        <f t="shared" si="5"/>
        <v>1.0229132718191882</v>
      </c>
      <c r="V17" s="64">
        <v>11.327847</v>
      </c>
      <c r="W17" s="64">
        <v>89.188489000000004</v>
      </c>
      <c r="X17" s="64">
        <v>3.1817999999999999E-2</v>
      </c>
      <c r="Y17" s="64">
        <v>177.54666900000001</v>
      </c>
      <c r="Z17" s="64">
        <v>0.12609100000000001</v>
      </c>
      <c r="AA17" s="64">
        <v>0.61472400000000005</v>
      </c>
      <c r="AB17" s="64">
        <f t="shared" si="0"/>
        <v>0.93752222697308218</v>
      </c>
      <c r="AC17" s="64">
        <f t="shared" si="1"/>
        <v>3.360294720333628</v>
      </c>
      <c r="AD17" s="64">
        <f t="shared" si="2"/>
        <v>0.93752222697308218</v>
      </c>
      <c r="AE17" s="64">
        <f t="shared" si="6"/>
        <v>1.0910816217358414</v>
      </c>
      <c r="AF17" s="64">
        <f xml:space="preserve"> U17-AD17</f>
        <v>8.5391044846106046E-2</v>
      </c>
      <c r="AG17" s="67" t="s">
        <v>623</v>
      </c>
      <c r="AH17" s="67" t="s">
        <v>623</v>
      </c>
      <c r="AI17" s="67" t="s">
        <v>623</v>
      </c>
      <c r="AJ17" s="67" t="s">
        <v>623</v>
      </c>
      <c r="AK17" s="67" t="s">
        <v>623</v>
      </c>
      <c r="AL17" s="67" t="s">
        <v>623</v>
      </c>
      <c r="AM17" s="67" t="s">
        <v>624</v>
      </c>
    </row>
    <row r="18" spans="1:43">
      <c r="A18" s="68" t="s">
        <v>651</v>
      </c>
      <c r="B18" s="69">
        <v>0.36521700000000001</v>
      </c>
      <c r="C18" s="69">
        <v>1.4217390000000001</v>
      </c>
      <c r="D18" s="69">
        <v>0.782609</v>
      </c>
      <c r="E18" s="69">
        <v>0.36521700000000001</v>
      </c>
      <c r="F18" s="70">
        <v>79.971301999999994</v>
      </c>
      <c r="G18" s="70">
        <v>44.954101999999999</v>
      </c>
      <c r="H18" s="69">
        <v>7.470739</v>
      </c>
      <c r="I18" s="69">
        <v>5.976591</v>
      </c>
      <c r="J18" s="69">
        <v>5.2637669999999996</v>
      </c>
      <c r="K18" s="69">
        <v>1.0542640000000001</v>
      </c>
      <c r="L18" s="73">
        <v>253</v>
      </c>
      <c r="M18" s="69">
        <v>15.205507000000001</v>
      </c>
      <c r="N18" s="69">
        <v>-100.37826699999999</v>
      </c>
      <c r="O18" s="69">
        <v>4.0302999999999999E-2</v>
      </c>
      <c r="P18" s="69">
        <v>-159.75868500000001</v>
      </c>
      <c r="Q18" s="69">
        <v>0.102091</v>
      </c>
      <c r="R18" s="69">
        <v>0.53500000000000003</v>
      </c>
      <c r="S18" s="69">
        <f t="shared" si="3"/>
        <v>0.86436793445870053</v>
      </c>
      <c r="T18" s="69">
        <f t="shared" si="4"/>
        <v>3.4164740492438757</v>
      </c>
      <c r="U18" s="69">
        <f t="shared" si="5"/>
        <v>0.86436793445870053</v>
      </c>
      <c r="V18" s="69">
        <v>25.283000000000001</v>
      </c>
      <c r="W18" s="69">
        <v>209.36600000000001</v>
      </c>
      <c r="X18" s="69">
        <v>0.17499999999999999</v>
      </c>
      <c r="Y18" s="69">
        <v>344.83800000000002</v>
      </c>
      <c r="Z18" s="69">
        <v>0.47599999999999998</v>
      </c>
      <c r="AA18" s="69">
        <v>0.55001699999999998</v>
      </c>
      <c r="AB18" s="69">
        <f t="shared" si="0"/>
        <v>1.5190462903636848</v>
      </c>
      <c r="AC18" s="69">
        <f t="shared" si="1"/>
        <v>6.0041355350343277</v>
      </c>
      <c r="AD18" s="69">
        <f t="shared" si="2"/>
        <v>1.5190462903636848</v>
      </c>
      <c r="AE18" s="69">
        <f t="shared" si="6"/>
        <v>0.56902014108586285</v>
      </c>
      <c r="AF18" s="69">
        <f xml:space="preserve"> U18-AD18</f>
        <v>-0.65467835590498424</v>
      </c>
      <c r="AG18" s="72" t="s">
        <v>633</v>
      </c>
      <c r="AH18" s="72" t="s">
        <v>643</v>
      </c>
      <c r="AI18" s="72" t="s">
        <v>623</v>
      </c>
      <c r="AJ18" s="72" t="s">
        <v>623</v>
      </c>
      <c r="AK18" s="72" t="s">
        <v>623</v>
      </c>
      <c r="AL18" s="72" t="s">
        <v>623</v>
      </c>
      <c r="AM18" s="72">
        <v>6.2E-2</v>
      </c>
      <c r="AN18" s="72"/>
      <c r="AO18" s="72"/>
      <c r="AP18" s="72"/>
      <c r="AQ18" s="72"/>
    </row>
    <row r="19" spans="1:43" s="67" customFormat="1" ht="16" thickBot="1">
      <c r="A19" s="63" t="s">
        <v>652</v>
      </c>
      <c r="B19" s="64">
        <v>0.39130399999999999</v>
      </c>
      <c r="C19" s="64">
        <v>1.2521739999999999</v>
      </c>
      <c r="D19" s="64">
        <v>0.79565200000000003</v>
      </c>
      <c r="E19" s="64">
        <v>0.27391300000000002</v>
      </c>
      <c r="F19" s="65">
        <v>70.679760999999999</v>
      </c>
      <c r="G19" s="65">
        <v>36.458351999999998</v>
      </c>
      <c r="H19" s="64">
        <v>5.3552850000000003</v>
      </c>
      <c r="I19" s="64">
        <v>4.2842279999999997</v>
      </c>
      <c r="J19" s="64">
        <v>3.7630560000000002</v>
      </c>
      <c r="K19" s="64">
        <v>1.103337</v>
      </c>
      <c r="L19" s="74">
        <v>249</v>
      </c>
      <c r="M19" s="64">
        <v>21.025024999999999</v>
      </c>
      <c r="N19" s="64">
        <v>-196.69147799999999</v>
      </c>
      <c r="O19" s="64">
        <v>0.15475</v>
      </c>
      <c r="P19" s="64">
        <v>-330.813332</v>
      </c>
      <c r="Q19" s="64">
        <v>0.43774999999999997</v>
      </c>
      <c r="R19" s="64">
        <v>0.499</v>
      </c>
      <c r="S19" s="64">
        <f t="shared" si="3"/>
        <v>1.0233085810511369</v>
      </c>
      <c r="T19" s="64">
        <f t="shared" si="4"/>
        <v>4.1096730162696256</v>
      </c>
      <c r="U19" s="64">
        <f t="shared" si="5"/>
        <v>1.0233085810511369</v>
      </c>
      <c r="V19" s="64">
        <v>18.078336</v>
      </c>
      <c r="W19" s="64">
        <v>159.407523</v>
      </c>
      <c r="X19" s="64">
        <v>0.101643</v>
      </c>
      <c r="Y19" s="64">
        <v>281.11581200000001</v>
      </c>
      <c r="Z19" s="64">
        <v>0.316104</v>
      </c>
      <c r="AA19" s="64">
        <v>0.48</v>
      </c>
      <c r="AB19" s="64">
        <f t="shared" si="0"/>
        <v>0.81416032041369601</v>
      </c>
      <c r="AC19" s="64">
        <f t="shared" si="1"/>
        <v>3.269720162304</v>
      </c>
      <c r="AD19" s="64">
        <f t="shared" si="2"/>
        <v>0.81416032041369601</v>
      </c>
      <c r="AE19" s="64">
        <f t="shared" si="6"/>
        <v>1.2568882999986626</v>
      </c>
      <c r="AF19" s="64">
        <f xml:space="preserve"> U19-AD19</f>
        <v>0.20914826063744085</v>
      </c>
      <c r="AG19" s="67" t="s">
        <v>623</v>
      </c>
      <c r="AH19" s="67" t="s">
        <v>623</v>
      </c>
      <c r="AI19" s="67" t="s">
        <v>623</v>
      </c>
      <c r="AJ19" s="67" t="s">
        <v>623</v>
      </c>
      <c r="AK19" s="67" t="s">
        <v>623</v>
      </c>
      <c r="AL19" s="67" t="s">
        <v>623</v>
      </c>
      <c r="AM19" s="67" t="s">
        <v>624</v>
      </c>
    </row>
    <row r="20" spans="1:43" ht="16" thickBot="1">
      <c r="B20" s="80" t="s">
        <v>653</v>
      </c>
      <c r="C20" s="81"/>
      <c r="D20" s="81"/>
      <c r="E20" s="81"/>
      <c r="F20" s="81"/>
      <c r="G20" s="81"/>
      <c r="H20" s="81"/>
      <c r="I20" s="81"/>
      <c r="J20" s="81"/>
      <c r="K20" s="82"/>
      <c r="L20" s="83" t="s">
        <v>654</v>
      </c>
      <c r="M20" s="84" t="s">
        <v>655</v>
      </c>
      <c r="N20" s="85"/>
      <c r="O20" s="85"/>
      <c r="P20" s="85"/>
      <c r="Q20" s="85"/>
      <c r="R20" s="85"/>
      <c r="S20" s="85"/>
      <c r="T20" s="85"/>
      <c r="U20" s="86"/>
      <c r="V20" s="87" t="s">
        <v>656</v>
      </c>
      <c r="W20" s="88"/>
      <c r="X20" s="88"/>
      <c r="Y20" s="88"/>
      <c r="Z20" s="88"/>
      <c r="AA20" s="88"/>
      <c r="AB20" s="88"/>
      <c r="AC20" s="88"/>
      <c r="AD20" s="89"/>
      <c r="AE20" s="90" t="s">
        <v>657</v>
      </c>
      <c r="AF20" s="91"/>
      <c r="AG20" s="92" t="s">
        <v>658</v>
      </c>
      <c r="AH20" s="93"/>
      <c r="AI20" s="94"/>
      <c r="AJ20" s="95"/>
      <c r="AK20" s="95"/>
      <c r="AL20" s="96"/>
      <c r="AM20" s="97"/>
    </row>
    <row r="23" spans="1:43" ht="16" thickBot="1">
      <c r="A23" s="107" t="s">
        <v>18</v>
      </c>
    </row>
    <row r="24" spans="1:43">
      <c r="A24" s="108" t="s">
        <v>685</v>
      </c>
      <c r="D24" s="98" t="s">
        <v>659</v>
      </c>
      <c r="E24" s="99"/>
      <c r="F24" s="99"/>
      <c r="G24" s="99"/>
      <c r="H24" s="99"/>
      <c r="I24" s="100"/>
    </row>
    <row r="25" spans="1:43">
      <c r="D25" s="101" t="s">
        <v>660</v>
      </c>
      <c r="E25" s="102"/>
      <c r="F25" s="102"/>
      <c r="G25" s="102"/>
      <c r="H25" s="102"/>
      <c r="I25" s="103"/>
    </row>
    <row r="26" spans="1:43">
      <c r="D26" s="101" t="s">
        <v>661</v>
      </c>
      <c r="E26" s="102"/>
      <c r="F26" s="102"/>
      <c r="G26" s="102"/>
      <c r="H26" s="102"/>
      <c r="I26" s="103"/>
    </row>
    <row r="27" spans="1:43">
      <c r="D27" s="101" t="s">
        <v>662</v>
      </c>
      <c r="E27" s="102"/>
      <c r="F27" s="102"/>
      <c r="G27" s="102"/>
      <c r="H27" s="102"/>
      <c r="I27" s="103"/>
    </row>
    <row r="28" spans="1:43">
      <c r="D28" s="101" t="s">
        <v>663</v>
      </c>
      <c r="E28" s="102"/>
      <c r="F28" s="102"/>
      <c r="G28" s="102"/>
      <c r="H28" s="102"/>
      <c r="I28" s="103"/>
    </row>
    <row r="29" spans="1:43">
      <c r="D29" s="101" t="s">
        <v>664</v>
      </c>
      <c r="E29" s="102"/>
      <c r="F29" s="102"/>
      <c r="G29" s="102"/>
      <c r="H29" s="102"/>
      <c r="I29" s="103"/>
    </row>
    <row r="30" spans="1:43">
      <c r="D30" s="101" t="s">
        <v>665</v>
      </c>
      <c r="E30" s="102"/>
      <c r="F30" s="102"/>
      <c r="G30" s="102"/>
      <c r="H30" s="102"/>
      <c r="I30" s="103"/>
    </row>
    <row r="31" spans="1:43">
      <c r="D31" s="101" t="s">
        <v>666</v>
      </c>
      <c r="E31" s="102"/>
      <c r="F31" s="102"/>
      <c r="G31" s="102"/>
      <c r="H31" s="102"/>
      <c r="I31" s="103"/>
    </row>
    <row r="32" spans="1:43">
      <c r="D32" s="101" t="s">
        <v>667</v>
      </c>
      <c r="E32" s="102"/>
      <c r="F32" s="102"/>
      <c r="G32" s="102"/>
      <c r="H32" s="102"/>
      <c r="I32" s="103"/>
    </row>
    <row r="33" spans="4:9">
      <c r="D33" s="101" t="s">
        <v>668</v>
      </c>
      <c r="E33" s="102"/>
      <c r="F33" s="102"/>
      <c r="G33" s="102"/>
      <c r="H33" s="102"/>
      <c r="I33" s="103"/>
    </row>
    <row r="34" spans="4:9">
      <c r="D34" s="101" t="s">
        <v>669</v>
      </c>
      <c r="E34" s="102"/>
      <c r="F34" s="102"/>
      <c r="G34" s="102"/>
      <c r="H34" s="102"/>
      <c r="I34" s="103"/>
    </row>
    <row r="35" spans="4:9">
      <c r="D35" s="101" t="s">
        <v>670</v>
      </c>
      <c r="E35" s="102"/>
      <c r="F35" s="102"/>
      <c r="G35" s="102"/>
      <c r="H35" s="102"/>
      <c r="I35" s="103"/>
    </row>
    <row r="36" spans="4:9">
      <c r="D36" s="101" t="s">
        <v>671</v>
      </c>
      <c r="E36" s="102"/>
      <c r="F36" s="102"/>
      <c r="G36" s="102"/>
      <c r="H36" s="102"/>
      <c r="I36" s="103"/>
    </row>
    <row r="37" spans="4:9">
      <c r="D37" s="101" t="s">
        <v>672</v>
      </c>
      <c r="E37" s="102"/>
      <c r="F37" s="102"/>
      <c r="G37" s="102"/>
      <c r="H37" s="102"/>
      <c r="I37" s="103"/>
    </row>
    <row r="38" spans="4:9">
      <c r="D38" s="101" t="s">
        <v>673</v>
      </c>
      <c r="E38" s="102"/>
      <c r="F38" s="102"/>
      <c r="G38" s="102"/>
      <c r="H38" s="102"/>
      <c r="I38" s="103"/>
    </row>
    <row r="39" spans="4:9">
      <c r="D39" s="101" t="s">
        <v>674</v>
      </c>
      <c r="E39" s="102"/>
      <c r="F39" s="102"/>
      <c r="G39" s="102"/>
      <c r="H39" s="102"/>
      <c r="I39" s="103"/>
    </row>
    <row r="40" spans="4:9">
      <c r="D40" s="101" t="s">
        <v>675</v>
      </c>
      <c r="E40" s="102"/>
      <c r="F40" s="102"/>
      <c r="G40" s="102"/>
      <c r="H40" s="102"/>
      <c r="I40" s="103"/>
    </row>
    <row r="41" spans="4:9">
      <c r="D41" s="101" t="s">
        <v>676</v>
      </c>
      <c r="E41" s="102"/>
      <c r="F41" s="102"/>
      <c r="G41" s="102"/>
      <c r="H41" s="102"/>
      <c r="I41" s="103"/>
    </row>
    <row r="42" spans="4:9">
      <c r="D42" s="101" t="s">
        <v>677</v>
      </c>
      <c r="E42" s="102"/>
      <c r="F42" s="102"/>
      <c r="G42" s="102"/>
      <c r="H42" s="102"/>
      <c r="I42" s="103"/>
    </row>
    <row r="43" spans="4:9">
      <c r="D43" s="101" t="s">
        <v>678</v>
      </c>
      <c r="E43" s="102"/>
      <c r="F43" s="102"/>
      <c r="G43" s="102"/>
      <c r="H43" s="102"/>
      <c r="I43" s="103"/>
    </row>
    <row r="44" spans="4:9">
      <c r="D44" s="101" t="s">
        <v>679</v>
      </c>
      <c r="E44" s="102"/>
      <c r="F44" s="102"/>
      <c r="G44" s="102"/>
      <c r="H44" s="102"/>
      <c r="I44" s="103"/>
    </row>
    <row r="45" spans="4:9">
      <c r="D45" s="101" t="s">
        <v>680</v>
      </c>
      <c r="E45" s="102"/>
      <c r="F45" s="102"/>
      <c r="G45" s="102"/>
      <c r="H45" s="102"/>
      <c r="I45" s="103"/>
    </row>
    <row r="46" spans="4:9">
      <c r="D46" s="101" t="s">
        <v>681</v>
      </c>
      <c r="E46" s="102"/>
      <c r="F46" s="102"/>
      <c r="G46" s="102"/>
      <c r="H46" s="102"/>
      <c r="I46" s="103"/>
    </row>
    <row r="47" spans="4:9">
      <c r="D47" s="101" t="s">
        <v>682</v>
      </c>
      <c r="E47" s="102"/>
      <c r="F47" s="102"/>
      <c r="G47" s="102"/>
      <c r="H47" s="102"/>
      <c r="I47" s="103"/>
    </row>
    <row r="48" spans="4:9">
      <c r="D48" s="101" t="s">
        <v>683</v>
      </c>
      <c r="E48" s="102"/>
      <c r="F48" s="102"/>
      <c r="G48" s="102"/>
      <c r="H48" s="102"/>
      <c r="I48" s="103"/>
    </row>
    <row r="49" spans="4:9" ht="16" thickBot="1">
      <c r="D49" s="104" t="s">
        <v>684</v>
      </c>
      <c r="E49" s="105"/>
      <c r="F49" s="105"/>
      <c r="G49" s="105"/>
      <c r="H49" s="105"/>
      <c r="I49" s="106"/>
    </row>
  </sheetData>
  <mergeCells count="5">
    <mergeCell ref="B20:K20"/>
    <mergeCell ref="M20:U20"/>
    <mergeCell ref="V20:AD20"/>
    <mergeCell ref="AE20:AF20"/>
    <mergeCell ref="AI20:AL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82"/>
  <sheetViews>
    <sheetView zoomScale="75" zoomScaleNormal="75" zoomScalePageLayoutView="75" workbookViewId="0">
      <selection activeCell="G4" sqref="G4"/>
    </sheetView>
  </sheetViews>
  <sheetFormatPr baseColWidth="10" defaultRowHeight="15" x14ac:dyDescent="0"/>
  <cols>
    <col min="1" max="1" width="42.33203125" customWidth="1"/>
    <col min="16" max="16" width="23.5" customWidth="1"/>
    <col min="17" max="17" width="19.1640625" customWidth="1"/>
    <col min="19" max="19" width="20" customWidth="1"/>
    <col min="20" max="20" width="19" customWidth="1"/>
    <col min="22" max="22" width="21.6640625" customWidth="1"/>
    <col min="23" max="23" width="20.5" customWidth="1"/>
    <col min="25" max="25" width="21" customWidth="1"/>
    <col min="26" max="26" width="22.83203125" customWidth="1"/>
    <col min="28" max="28" width="23.83203125" customWidth="1"/>
    <col min="29" max="29" width="18.83203125" customWidth="1"/>
    <col min="31" max="31" width="20.5" customWidth="1"/>
    <col min="32" max="32" width="17.83203125" customWidth="1"/>
    <col min="34" max="34" width="24.33203125" customWidth="1"/>
    <col min="35" max="35" width="21.83203125" customWidth="1"/>
    <col min="37" max="37" width="25.6640625" customWidth="1"/>
    <col min="38" max="38" width="20.83203125" customWidth="1"/>
    <col min="40" max="40" width="22.83203125" customWidth="1"/>
    <col min="41" max="41" width="20.5" customWidth="1"/>
    <col min="43" max="43" width="20" customWidth="1"/>
    <col min="44" max="44" width="17.33203125" customWidth="1"/>
  </cols>
  <sheetData>
    <row r="2" spans="1:44">
      <c r="A2" s="5" t="s">
        <v>150</v>
      </c>
      <c r="AH2" t="s">
        <v>204</v>
      </c>
      <c r="AK2" t="s">
        <v>208</v>
      </c>
      <c r="AN2" t="s">
        <v>204</v>
      </c>
      <c r="AQ2" t="s">
        <v>208</v>
      </c>
    </row>
    <row r="4" spans="1:44">
      <c r="B4" s="7" t="s">
        <v>31</v>
      </c>
      <c r="C4" s="7" t="s">
        <v>20</v>
      </c>
      <c r="D4" s="7" t="s">
        <v>27</v>
      </c>
      <c r="E4" s="7" t="s">
        <v>145</v>
      </c>
      <c r="F4" s="7" t="s">
        <v>103</v>
      </c>
      <c r="G4" s="7" t="s">
        <v>104</v>
      </c>
      <c r="H4" s="7" t="s">
        <v>146</v>
      </c>
      <c r="I4" s="7" t="s">
        <v>147</v>
      </c>
      <c r="J4" s="7" t="s">
        <v>148</v>
      </c>
      <c r="K4" s="7"/>
      <c r="L4" s="7" t="s">
        <v>147</v>
      </c>
      <c r="M4" s="7" t="s">
        <v>149</v>
      </c>
      <c r="P4" s="7" t="s">
        <v>0</v>
      </c>
      <c r="Q4" s="3" t="s">
        <v>151</v>
      </c>
      <c r="S4" s="7" t="s">
        <v>0</v>
      </c>
      <c r="T4" s="3" t="s">
        <v>151</v>
      </c>
      <c r="V4" s="7" t="s">
        <v>0</v>
      </c>
      <c r="W4" s="3" t="s">
        <v>151</v>
      </c>
      <c r="Y4" s="7" t="s">
        <v>0</v>
      </c>
      <c r="Z4" s="3" t="s">
        <v>151</v>
      </c>
      <c r="AB4" s="7" t="s">
        <v>0</v>
      </c>
      <c r="AC4" s="3" t="s">
        <v>151</v>
      </c>
      <c r="AE4" s="7" t="s">
        <v>0</v>
      </c>
      <c r="AF4" s="3" t="s">
        <v>151</v>
      </c>
      <c r="AH4" s="7" t="s">
        <v>0</v>
      </c>
      <c r="AI4" s="3" t="s">
        <v>151</v>
      </c>
      <c r="AK4" s="10" t="s">
        <v>0</v>
      </c>
      <c r="AL4" s="11" t="s">
        <v>151</v>
      </c>
      <c r="AN4" s="7" t="s">
        <v>0</v>
      </c>
      <c r="AO4" s="3" t="s">
        <v>151</v>
      </c>
      <c r="AQ4" s="7" t="s">
        <v>0</v>
      </c>
      <c r="AR4" s="3" t="s">
        <v>151</v>
      </c>
    </row>
    <row r="5" spans="1:44">
      <c r="A5" s="20" t="s">
        <v>374</v>
      </c>
      <c r="B5" s="3">
        <v>275</v>
      </c>
      <c r="C5" s="3">
        <v>100</v>
      </c>
      <c r="D5" s="3">
        <v>397</v>
      </c>
      <c r="E5" s="3">
        <v>288</v>
      </c>
      <c r="F5" s="3">
        <v>44</v>
      </c>
      <c r="G5" s="3">
        <v>19</v>
      </c>
      <c r="H5" s="3">
        <v>61</v>
      </c>
      <c r="I5" s="3">
        <v>69</v>
      </c>
      <c r="J5" s="3">
        <v>148</v>
      </c>
      <c r="K5" s="3"/>
      <c r="L5" s="3">
        <v>395</v>
      </c>
      <c r="M5" s="3">
        <v>129</v>
      </c>
      <c r="P5" s="7"/>
      <c r="Q5" s="3"/>
      <c r="S5" s="7"/>
      <c r="T5" s="3"/>
      <c r="V5" s="7"/>
      <c r="W5" s="3"/>
      <c r="Y5" s="7"/>
      <c r="Z5" s="3"/>
      <c r="AB5" s="7"/>
      <c r="AC5" s="3"/>
      <c r="AE5" s="7"/>
      <c r="AF5" s="3"/>
      <c r="AH5" s="7"/>
      <c r="AI5" s="3"/>
      <c r="AK5" s="10"/>
      <c r="AL5" s="11"/>
      <c r="AN5" s="7"/>
      <c r="AO5" s="3"/>
      <c r="AQ5" s="7"/>
      <c r="AR5" s="3"/>
    </row>
    <row r="6" spans="1:44">
      <c r="A6" s="21" t="s">
        <v>375</v>
      </c>
      <c r="B6" s="3">
        <v>270</v>
      </c>
      <c r="C6" s="3">
        <v>67</v>
      </c>
      <c r="D6" s="3">
        <v>298</v>
      </c>
      <c r="E6" s="3">
        <v>186</v>
      </c>
      <c r="F6" s="3">
        <v>33</v>
      </c>
      <c r="G6" s="3">
        <v>28</v>
      </c>
      <c r="H6" s="3">
        <v>31</v>
      </c>
      <c r="I6" s="3">
        <v>60</v>
      </c>
      <c r="J6" s="3">
        <v>198</v>
      </c>
      <c r="K6" s="3"/>
      <c r="L6" s="3">
        <v>405</v>
      </c>
      <c r="M6" s="3">
        <v>140</v>
      </c>
      <c r="P6" s="7" t="s">
        <v>1</v>
      </c>
      <c r="Q6" s="3" t="s">
        <v>31</v>
      </c>
      <c r="S6" s="7" t="s">
        <v>1</v>
      </c>
      <c r="T6" s="3" t="s">
        <v>31</v>
      </c>
      <c r="V6" s="7" t="s">
        <v>1</v>
      </c>
      <c r="W6" s="3" t="s">
        <v>31</v>
      </c>
      <c r="Y6" s="7" t="s">
        <v>22</v>
      </c>
      <c r="Z6" s="3" t="s">
        <v>103</v>
      </c>
      <c r="AB6" s="7" t="s">
        <v>22</v>
      </c>
      <c r="AC6" s="3" t="s">
        <v>104</v>
      </c>
      <c r="AE6" s="7" t="s">
        <v>23</v>
      </c>
      <c r="AF6" s="3" t="s">
        <v>146</v>
      </c>
      <c r="AH6" s="7" t="s">
        <v>24</v>
      </c>
      <c r="AI6" s="3" t="s">
        <v>205</v>
      </c>
      <c r="AK6" s="10" t="s">
        <v>25</v>
      </c>
      <c r="AL6" s="11" t="s">
        <v>206</v>
      </c>
      <c r="AN6" s="7" t="s">
        <v>28</v>
      </c>
      <c r="AO6" s="3" t="s">
        <v>207</v>
      </c>
      <c r="AQ6" s="7" t="s">
        <v>29</v>
      </c>
      <c r="AR6" s="3" t="s">
        <v>149</v>
      </c>
    </row>
    <row r="7" spans="1:44">
      <c r="A7" s="21" t="s">
        <v>376</v>
      </c>
      <c r="B7" s="3">
        <v>134</v>
      </c>
      <c r="C7" s="3">
        <v>98</v>
      </c>
      <c r="D7" s="3">
        <v>269</v>
      </c>
      <c r="E7" s="3">
        <v>245</v>
      </c>
      <c r="F7" s="3">
        <v>7</v>
      </c>
      <c r="G7" s="3"/>
      <c r="H7" s="3">
        <v>42</v>
      </c>
      <c r="I7" s="3">
        <v>65</v>
      </c>
      <c r="J7" s="3">
        <v>219</v>
      </c>
      <c r="K7" s="3"/>
      <c r="L7" s="3"/>
      <c r="M7" s="3">
        <v>134</v>
      </c>
      <c r="P7" s="7" t="s">
        <v>32</v>
      </c>
      <c r="Q7" s="3" t="s">
        <v>32</v>
      </c>
      <c r="S7" s="7" t="s">
        <v>32</v>
      </c>
      <c r="T7" s="3" t="s">
        <v>32</v>
      </c>
      <c r="V7" s="7" t="s">
        <v>32</v>
      </c>
      <c r="W7" s="3" t="s">
        <v>32</v>
      </c>
      <c r="Y7" s="7" t="s">
        <v>32</v>
      </c>
      <c r="Z7" s="3" t="s">
        <v>32</v>
      </c>
      <c r="AB7" s="7" t="s">
        <v>32</v>
      </c>
      <c r="AC7" s="3" t="s">
        <v>32</v>
      </c>
      <c r="AE7" s="7" t="s">
        <v>32</v>
      </c>
      <c r="AF7" s="3" t="s">
        <v>32</v>
      </c>
      <c r="AH7" s="7" t="s">
        <v>32</v>
      </c>
      <c r="AI7" s="3" t="s">
        <v>32</v>
      </c>
      <c r="AK7" s="10" t="s">
        <v>32</v>
      </c>
      <c r="AL7" s="11" t="s">
        <v>32</v>
      </c>
      <c r="AN7" s="7" t="s">
        <v>32</v>
      </c>
      <c r="AO7" s="3" t="s">
        <v>32</v>
      </c>
      <c r="AQ7" s="7" t="s">
        <v>32</v>
      </c>
      <c r="AR7" s="3" t="s">
        <v>32</v>
      </c>
    </row>
    <row r="8" spans="1:44">
      <c r="A8" s="20" t="s">
        <v>377</v>
      </c>
      <c r="B8" s="3">
        <v>238</v>
      </c>
      <c r="C8" s="3">
        <v>146</v>
      </c>
      <c r="D8" s="3">
        <v>263</v>
      </c>
      <c r="E8" s="3">
        <v>282</v>
      </c>
      <c r="F8" s="3"/>
      <c r="G8" s="3"/>
      <c r="H8" s="3">
        <v>73</v>
      </c>
      <c r="I8" s="3"/>
      <c r="J8" s="3">
        <v>142</v>
      </c>
      <c r="K8" s="3"/>
      <c r="L8" s="3"/>
      <c r="M8" s="3"/>
      <c r="P8" s="7" t="s">
        <v>2</v>
      </c>
      <c r="Q8" s="3" t="s">
        <v>20</v>
      </c>
      <c r="S8" s="7" t="s">
        <v>12</v>
      </c>
      <c r="T8" s="3" t="s">
        <v>27</v>
      </c>
      <c r="V8" s="7" t="s">
        <v>15</v>
      </c>
      <c r="W8" s="3" t="s">
        <v>145</v>
      </c>
      <c r="Y8" s="7" t="s">
        <v>1</v>
      </c>
      <c r="Z8" s="3" t="s">
        <v>31</v>
      </c>
      <c r="AB8" s="7" t="s">
        <v>1</v>
      </c>
      <c r="AC8" s="3" t="s">
        <v>31</v>
      </c>
      <c r="AE8" s="7" t="s">
        <v>1</v>
      </c>
      <c r="AF8" s="3" t="s">
        <v>31</v>
      </c>
      <c r="AH8" s="7" t="s">
        <v>1</v>
      </c>
      <c r="AI8" s="3" t="s">
        <v>31</v>
      </c>
      <c r="AK8" s="10" t="s">
        <v>1</v>
      </c>
      <c r="AL8" s="11" t="s">
        <v>31</v>
      </c>
      <c r="AN8" s="7" t="s">
        <v>1</v>
      </c>
      <c r="AO8" s="3" t="s">
        <v>31</v>
      </c>
      <c r="AQ8" s="7" t="s">
        <v>1</v>
      </c>
      <c r="AR8" s="3" t="s">
        <v>31</v>
      </c>
    </row>
    <row r="9" spans="1:44">
      <c r="A9" s="21" t="s">
        <v>378</v>
      </c>
      <c r="B9" s="3">
        <v>222</v>
      </c>
      <c r="C9" s="3"/>
      <c r="D9" s="3">
        <v>299</v>
      </c>
      <c r="E9" s="3"/>
      <c r="F9" s="3"/>
      <c r="G9" s="3"/>
      <c r="H9" s="3">
        <v>85</v>
      </c>
      <c r="I9" s="3"/>
      <c r="J9" s="3"/>
      <c r="K9" s="3"/>
      <c r="L9" s="3"/>
      <c r="M9" s="3"/>
      <c r="P9" s="7"/>
      <c r="Q9" s="3"/>
      <c r="S9" s="7"/>
      <c r="T9" s="3"/>
      <c r="V9" s="7"/>
      <c r="W9" s="3"/>
      <c r="Y9" s="7"/>
      <c r="Z9" s="3"/>
      <c r="AB9" s="7"/>
      <c r="AC9" s="3"/>
      <c r="AE9" s="7"/>
      <c r="AF9" s="3"/>
      <c r="AH9" s="7"/>
      <c r="AI9" s="3"/>
      <c r="AK9" s="10"/>
      <c r="AL9" s="11"/>
      <c r="AN9" s="7"/>
      <c r="AO9" s="3"/>
      <c r="AQ9" s="7"/>
      <c r="AR9" s="3"/>
    </row>
    <row r="10" spans="1:44">
      <c r="A10" s="21" t="s">
        <v>379</v>
      </c>
      <c r="B10" s="3">
        <v>121</v>
      </c>
      <c r="C10" s="3"/>
      <c r="D10" s="3"/>
      <c r="E10" s="3"/>
      <c r="F10" s="3"/>
      <c r="G10" s="3"/>
      <c r="H10" s="3">
        <v>76</v>
      </c>
      <c r="I10" s="3"/>
      <c r="J10" s="3"/>
      <c r="K10" s="3"/>
      <c r="L10" s="3"/>
      <c r="M10" s="3"/>
      <c r="P10" s="7" t="s">
        <v>3</v>
      </c>
      <c r="Q10" s="3"/>
      <c r="S10" s="7" t="s">
        <v>3</v>
      </c>
      <c r="T10" s="3"/>
      <c r="V10" s="7" t="s">
        <v>3</v>
      </c>
      <c r="W10" s="3"/>
      <c r="Y10" s="7" t="s">
        <v>3</v>
      </c>
      <c r="Z10" s="3"/>
      <c r="AB10" s="7" t="s">
        <v>3</v>
      </c>
      <c r="AC10" s="3"/>
      <c r="AE10" s="7" t="s">
        <v>3</v>
      </c>
      <c r="AF10" s="3"/>
      <c r="AH10" s="7" t="s">
        <v>3</v>
      </c>
      <c r="AI10" s="3"/>
      <c r="AK10" s="10" t="s">
        <v>3</v>
      </c>
      <c r="AL10" s="11"/>
      <c r="AN10" s="7" t="s">
        <v>3</v>
      </c>
      <c r="AO10" s="3"/>
      <c r="AQ10" s="7" t="s">
        <v>3</v>
      </c>
      <c r="AR10" s="3"/>
    </row>
    <row r="11" spans="1:44">
      <c r="A11" s="21" t="s">
        <v>380</v>
      </c>
      <c r="B11" s="3">
        <v>111</v>
      </c>
      <c r="C11" s="3"/>
      <c r="D11" s="3"/>
      <c r="E11" s="3"/>
      <c r="F11" s="3"/>
      <c r="G11" s="3"/>
      <c r="H11" s="3">
        <v>56</v>
      </c>
      <c r="I11" s="3"/>
      <c r="J11" s="3"/>
      <c r="K11" s="3"/>
      <c r="L11" s="3"/>
      <c r="M11" s="3"/>
      <c r="P11" s="7" t="s">
        <v>33</v>
      </c>
      <c r="Q11" s="3">
        <v>4.19E-2</v>
      </c>
      <c r="S11" s="7" t="s">
        <v>33</v>
      </c>
      <c r="T11" s="3">
        <v>8.6999999999999994E-3</v>
      </c>
      <c r="V11" s="7" t="s">
        <v>33</v>
      </c>
      <c r="W11" s="3">
        <v>0.14549999999999999</v>
      </c>
      <c r="Y11" s="7" t="s">
        <v>33</v>
      </c>
      <c r="Z11" s="3">
        <v>3.8E-3</v>
      </c>
      <c r="AB11" s="7" t="s">
        <v>33</v>
      </c>
      <c r="AC11" s="3">
        <v>1.1900000000000001E-2</v>
      </c>
      <c r="AE11" s="7" t="s">
        <v>33</v>
      </c>
      <c r="AF11" s="3">
        <v>4.0000000000000002E-4</v>
      </c>
      <c r="AH11" s="7" t="s">
        <v>33</v>
      </c>
      <c r="AI11" s="3">
        <v>1.46E-2</v>
      </c>
      <c r="AK11" s="10" t="s">
        <v>33</v>
      </c>
      <c r="AL11" s="11">
        <v>0.74870000000000003</v>
      </c>
      <c r="AN11" s="7" t="s">
        <v>33</v>
      </c>
      <c r="AO11" s="3">
        <v>3.3E-3</v>
      </c>
      <c r="AQ11" s="7" t="s">
        <v>33</v>
      </c>
      <c r="AR11" s="3">
        <v>0.217</v>
      </c>
    </row>
    <row r="12" spans="1:44">
      <c r="A12" s="21" t="s">
        <v>382</v>
      </c>
      <c r="B12" s="3">
        <v>142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P12" s="7" t="s">
        <v>34</v>
      </c>
      <c r="Q12" s="3" t="s">
        <v>11</v>
      </c>
      <c r="S12" s="7" t="s">
        <v>34</v>
      </c>
      <c r="T12" s="3" t="s">
        <v>16</v>
      </c>
      <c r="V12" s="7" t="s">
        <v>34</v>
      </c>
      <c r="W12" s="3" t="s">
        <v>13</v>
      </c>
      <c r="Y12" s="7" t="s">
        <v>34</v>
      </c>
      <c r="Z12" s="3" t="s">
        <v>16</v>
      </c>
      <c r="AB12" s="7" t="s">
        <v>34</v>
      </c>
      <c r="AC12" s="3" t="s">
        <v>11</v>
      </c>
      <c r="AE12" s="7" t="s">
        <v>34</v>
      </c>
      <c r="AF12" s="3" t="s">
        <v>6</v>
      </c>
      <c r="AH12" s="7" t="s">
        <v>34</v>
      </c>
      <c r="AI12" s="3" t="s">
        <v>11</v>
      </c>
      <c r="AK12" s="10" t="s">
        <v>34</v>
      </c>
      <c r="AL12" s="11" t="s">
        <v>13</v>
      </c>
      <c r="AN12" s="7" t="s">
        <v>34</v>
      </c>
      <c r="AO12" s="3" t="s">
        <v>16</v>
      </c>
      <c r="AQ12" s="7" t="s">
        <v>34</v>
      </c>
      <c r="AR12" s="3" t="s">
        <v>13</v>
      </c>
    </row>
    <row r="13" spans="1:44">
      <c r="P13" s="7" t="s">
        <v>35</v>
      </c>
      <c r="Q13" s="3" t="s">
        <v>7</v>
      </c>
      <c r="S13" s="7" t="s">
        <v>35</v>
      </c>
      <c r="T13" s="3" t="s">
        <v>7</v>
      </c>
      <c r="V13" s="7" t="s">
        <v>35</v>
      </c>
      <c r="W13" s="3" t="s">
        <v>14</v>
      </c>
      <c r="Y13" s="7" t="s">
        <v>35</v>
      </c>
      <c r="Z13" s="3" t="s">
        <v>7</v>
      </c>
      <c r="AB13" s="7" t="s">
        <v>49</v>
      </c>
      <c r="AC13" s="3" t="s">
        <v>7</v>
      </c>
      <c r="AE13" s="7" t="s">
        <v>35</v>
      </c>
      <c r="AF13" s="3" t="s">
        <v>7</v>
      </c>
      <c r="AH13" s="7" t="s">
        <v>49</v>
      </c>
      <c r="AI13" s="3" t="s">
        <v>7</v>
      </c>
      <c r="AK13" s="10" t="s">
        <v>35</v>
      </c>
      <c r="AL13" s="11" t="s">
        <v>14</v>
      </c>
      <c r="AN13" s="7" t="s">
        <v>35</v>
      </c>
      <c r="AO13" s="3" t="s">
        <v>7</v>
      </c>
      <c r="AQ13" s="7" t="s">
        <v>35</v>
      </c>
      <c r="AR13" s="3" t="s">
        <v>14</v>
      </c>
    </row>
    <row r="14" spans="1:44">
      <c r="P14" s="7" t="s">
        <v>36</v>
      </c>
      <c r="Q14" s="3" t="s">
        <v>8</v>
      </c>
      <c r="S14" s="7" t="s">
        <v>36</v>
      </c>
      <c r="T14" s="3" t="s">
        <v>8</v>
      </c>
      <c r="V14" s="7" t="s">
        <v>36</v>
      </c>
      <c r="W14" s="3" t="s">
        <v>8</v>
      </c>
      <c r="Y14" s="7" t="s">
        <v>36</v>
      </c>
      <c r="Z14" s="3" t="s">
        <v>8</v>
      </c>
      <c r="AB14" s="7" t="s">
        <v>36</v>
      </c>
      <c r="AC14" s="3" t="s">
        <v>8</v>
      </c>
      <c r="AE14" s="7" t="s">
        <v>36</v>
      </c>
      <c r="AF14" s="3" t="s">
        <v>8</v>
      </c>
      <c r="AH14" s="7" t="s">
        <v>36</v>
      </c>
      <c r="AI14" s="3" t="s">
        <v>8</v>
      </c>
      <c r="AK14" s="10" t="s">
        <v>36</v>
      </c>
      <c r="AL14" s="11" t="s">
        <v>8</v>
      </c>
      <c r="AN14" s="7" t="s">
        <v>36</v>
      </c>
      <c r="AO14" s="3" t="s">
        <v>8</v>
      </c>
      <c r="AQ14" s="7" t="s">
        <v>36</v>
      </c>
      <c r="AR14" s="3" t="s">
        <v>8</v>
      </c>
    </row>
    <row r="15" spans="1:44">
      <c r="P15" s="7" t="s">
        <v>37</v>
      </c>
      <c r="Q15" s="3" t="s">
        <v>152</v>
      </c>
      <c r="S15" s="7" t="s">
        <v>37</v>
      </c>
      <c r="T15" s="3" t="s">
        <v>158</v>
      </c>
      <c r="V15" s="7" t="s">
        <v>37</v>
      </c>
      <c r="W15" s="3" t="s">
        <v>165</v>
      </c>
      <c r="Y15" s="7" t="s">
        <v>37</v>
      </c>
      <c r="Z15" s="3" t="s">
        <v>177</v>
      </c>
      <c r="AB15" s="7" t="s">
        <v>37</v>
      </c>
      <c r="AC15" s="3" t="s">
        <v>183</v>
      </c>
      <c r="AE15" s="7" t="s">
        <v>37</v>
      </c>
      <c r="AF15" s="3" t="s">
        <v>171</v>
      </c>
      <c r="AH15" s="7" t="s">
        <v>37</v>
      </c>
      <c r="AI15" s="3" t="s">
        <v>187</v>
      </c>
      <c r="AK15" s="10" t="s">
        <v>37</v>
      </c>
      <c r="AL15" s="11" t="s">
        <v>193</v>
      </c>
      <c r="AN15" s="7" t="s">
        <v>37</v>
      </c>
      <c r="AO15" s="3" t="s">
        <v>199</v>
      </c>
      <c r="AQ15" s="7" t="s">
        <v>37</v>
      </c>
      <c r="AR15" s="3" t="s">
        <v>209</v>
      </c>
    </row>
    <row r="16" spans="1:44">
      <c r="P16" s="7"/>
      <c r="Q16" s="3"/>
      <c r="S16" s="7"/>
      <c r="T16" s="3"/>
      <c r="V16" s="7"/>
      <c r="W16" s="3"/>
      <c r="Y16" s="7"/>
      <c r="Z16" s="3"/>
      <c r="AB16" s="7"/>
      <c r="AC16" s="3"/>
      <c r="AE16" s="7"/>
      <c r="AF16" s="3"/>
      <c r="AH16" s="7"/>
      <c r="AI16" s="3"/>
      <c r="AK16" s="10"/>
      <c r="AL16" s="11"/>
      <c r="AN16" s="7"/>
      <c r="AO16" s="3"/>
      <c r="AQ16" s="7"/>
      <c r="AR16" s="3"/>
    </row>
    <row r="17" spans="1:44">
      <c r="P17" s="7" t="s">
        <v>9</v>
      </c>
      <c r="Q17" s="3"/>
      <c r="S17" s="7" t="s">
        <v>9</v>
      </c>
      <c r="T17" s="3"/>
      <c r="V17" s="7" t="s">
        <v>9</v>
      </c>
      <c r="W17" s="3"/>
      <c r="Y17" s="7" t="s">
        <v>9</v>
      </c>
      <c r="Z17" s="3"/>
      <c r="AB17" s="7" t="s">
        <v>9</v>
      </c>
      <c r="AC17" s="3"/>
      <c r="AE17" s="7" t="s">
        <v>9</v>
      </c>
      <c r="AF17" s="3"/>
      <c r="AH17" s="7" t="s">
        <v>9</v>
      </c>
      <c r="AI17" s="3"/>
      <c r="AK17" s="10" t="s">
        <v>9</v>
      </c>
      <c r="AL17" s="11"/>
      <c r="AN17" s="7" t="s">
        <v>9</v>
      </c>
      <c r="AO17" s="3"/>
      <c r="AQ17" s="7" t="s">
        <v>9</v>
      </c>
      <c r="AR17" s="3"/>
    </row>
    <row r="18" spans="1:44">
      <c r="P18" s="7" t="s">
        <v>38</v>
      </c>
      <c r="Q18" s="3" t="s">
        <v>153</v>
      </c>
      <c r="S18" s="7" t="s">
        <v>38</v>
      </c>
      <c r="T18" s="3" t="s">
        <v>159</v>
      </c>
      <c r="V18" s="7" t="s">
        <v>38</v>
      </c>
      <c r="W18" s="3" t="s">
        <v>159</v>
      </c>
      <c r="Y18" s="7" t="s">
        <v>38</v>
      </c>
      <c r="Z18" s="3" t="s">
        <v>159</v>
      </c>
      <c r="AB18" s="7" t="s">
        <v>38</v>
      </c>
      <c r="AC18" s="3" t="s">
        <v>159</v>
      </c>
      <c r="AE18" s="7" t="s">
        <v>38</v>
      </c>
      <c r="AF18" s="3" t="s">
        <v>159</v>
      </c>
      <c r="AH18" s="7" t="s">
        <v>38</v>
      </c>
      <c r="AI18" s="3" t="s">
        <v>159</v>
      </c>
      <c r="AK18" s="10" t="s">
        <v>38</v>
      </c>
      <c r="AL18" s="11" t="s">
        <v>159</v>
      </c>
      <c r="AN18" s="7" t="s">
        <v>38</v>
      </c>
      <c r="AO18" s="3" t="s">
        <v>159</v>
      </c>
      <c r="AQ18" s="7" t="s">
        <v>38</v>
      </c>
      <c r="AR18" s="3" t="s">
        <v>159</v>
      </c>
    </row>
    <row r="19" spans="1:44">
      <c r="P19" s="7" t="s">
        <v>39</v>
      </c>
      <c r="Q19" s="3" t="s">
        <v>154</v>
      </c>
      <c r="S19" s="7" t="s">
        <v>160</v>
      </c>
      <c r="T19" s="3" t="s">
        <v>161</v>
      </c>
      <c r="V19" s="7" t="s">
        <v>166</v>
      </c>
      <c r="W19" s="3" t="s">
        <v>167</v>
      </c>
      <c r="Y19" s="7" t="s">
        <v>178</v>
      </c>
      <c r="Z19" s="3" t="s">
        <v>179</v>
      </c>
      <c r="AB19" s="7" t="s">
        <v>178</v>
      </c>
      <c r="AC19" s="3" t="s">
        <v>184</v>
      </c>
      <c r="AE19" s="7" t="s">
        <v>172</v>
      </c>
      <c r="AF19" s="3" t="s">
        <v>173</v>
      </c>
      <c r="AH19" s="7" t="s">
        <v>188</v>
      </c>
      <c r="AI19" s="3" t="s">
        <v>189</v>
      </c>
      <c r="AK19" s="10" t="s">
        <v>194</v>
      </c>
      <c r="AL19" s="11" t="s">
        <v>195</v>
      </c>
      <c r="AN19" s="7" t="s">
        <v>200</v>
      </c>
      <c r="AO19" s="3" t="s">
        <v>201</v>
      </c>
      <c r="AQ19" s="7" t="s">
        <v>210</v>
      </c>
      <c r="AR19" s="3" t="s">
        <v>211</v>
      </c>
    </row>
    <row r="20" spans="1:44">
      <c r="P20" s="7" t="s">
        <v>40</v>
      </c>
      <c r="Q20" s="3" t="s">
        <v>155</v>
      </c>
      <c r="S20" s="7" t="s">
        <v>40</v>
      </c>
      <c r="T20" s="3" t="s">
        <v>162</v>
      </c>
      <c r="V20" s="7" t="s">
        <v>40</v>
      </c>
      <c r="W20" s="3" t="s">
        <v>168</v>
      </c>
      <c r="Y20" s="7" t="s">
        <v>40</v>
      </c>
      <c r="Z20" s="3" t="s">
        <v>180</v>
      </c>
      <c r="AB20" s="7" t="s">
        <v>40</v>
      </c>
      <c r="AC20" s="3" t="s">
        <v>185</v>
      </c>
      <c r="AE20" s="7" t="s">
        <v>40</v>
      </c>
      <c r="AF20" s="3" t="s">
        <v>174</v>
      </c>
      <c r="AH20" s="7" t="s">
        <v>40</v>
      </c>
      <c r="AI20" s="3" t="s">
        <v>190</v>
      </c>
      <c r="AK20" s="10" t="s">
        <v>40</v>
      </c>
      <c r="AL20" s="11" t="s">
        <v>196</v>
      </c>
      <c r="AN20" s="7" t="s">
        <v>40</v>
      </c>
      <c r="AO20" s="3" t="s">
        <v>202</v>
      </c>
      <c r="AQ20" s="7" t="s">
        <v>40</v>
      </c>
      <c r="AR20" s="3" t="s">
        <v>212</v>
      </c>
    </row>
    <row r="21" spans="1:44">
      <c r="P21" s="7" t="s">
        <v>41</v>
      </c>
      <c r="Q21" s="3" t="s">
        <v>156</v>
      </c>
      <c r="S21" s="7" t="s">
        <v>41</v>
      </c>
      <c r="T21" s="3" t="s">
        <v>163</v>
      </c>
      <c r="V21" s="7" t="s">
        <v>41</v>
      </c>
      <c r="W21" s="3" t="s">
        <v>169</v>
      </c>
      <c r="Y21" s="7" t="s">
        <v>41</v>
      </c>
      <c r="Z21" s="3" t="s">
        <v>181</v>
      </c>
      <c r="AB21" s="7" t="s">
        <v>41</v>
      </c>
      <c r="AC21" s="3" t="s">
        <v>186</v>
      </c>
      <c r="AE21" s="7" t="s">
        <v>41</v>
      </c>
      <c r="AF21" s="3" t="s">
        <v>175</v>
      </c>
      <c r="AH21" s="7" t="s">
        <v>41</v>
      </c>
      <c r="AI21" s="3" t="s">
        <v>191</v>
      </c>
      <c r="AK21" s="10" t="s">
        <v>41</v>
      </c>
      <c r="AL21" s="11" t="s">
        <v>197</v>
      </c>
      <c r="AN21" s="7" t="s">
        <v>41</v>
      </c>
      <c r="AO21" s="3" t="s">
        <v>203</v>
      </c>
      <c r="AQ21" s="7" t="s">
        <v>41</v>
      </c>
      <c r="AR21" s="3" t="s">
        <v>213</v>
      </c>
    </row>
    <row r="22" spans="1:44">
      <c r="P22" s="7" t="s">
        <v>42</v>
      </c>
      <c r="Q22" s="3">
        <v>0.35199999999999998</v>
      </c>
      <c r="S22" s="7" t="s">
        <v>42</v>
      </c>
      <c r="T22" s="3">
        <v>0.47949999999999998</v>
      </c>
      <c r="V22" s="7" t="s">
        <v>42</v>
      </c>
      <c r="W22" s="3">
        <v>0.19950000000000001</v>
      </c>
      <c r="Y22" s="7" t="s">
        <v>42</v>
      </c>
      <c r="Z22" s="3">
        <v>0.62409999999999999</v>
      </c>
      <c r="AB22" s="7" t="s">
        <v>50</v>
      </c>
      <c r="AC22" s="3">
        <v>0.56759999999999999</v>
      </c>
      <c r="AE22" s="7" t="s">
        <v>42</v>
      </c>
      <c r="AF22" s="3">
        <v>0.63400000000000001</v>
      </c>
      <c r="AH22" s="7" t="s">
        <v>50</v>
      </c>
      <c r="AI22" s="3">
        <v>0.50270000000000004</v>
      </c>
      <c r="AK22" s="10" t="s">
        <v>42</v>
      </c>
      <c r="AL22" s="11">
        <v>1.073E-2</v>
      </c>
      <c r="AN22" s="7" t="s">
        <v>42</v>
      </c>
      <c r="AO22" s="3">
        <v>0.68030000000000002</v>
      </c>
      <c r="AQ22" s="7" t="s">
        <v>42</v>
      </c>
      <c r="AR22" s="3">
        <v>0.1638</v>
      </c>
    </row>
    <row r="23" spans="1:44">
      <c r="P23" s="7"/>
      <c r="Q23" s="3"/>
      <c r="S23" s="7"/>
      <c r="T23" s="3"/>
      <c r="V23" s="7"/>
      <c r="W23" s="3"/>
      <c r="Y23" s="7"/>
      <c r="Z23" s="3"/>
      <c r="AB23" s="7"/>
      <c r="AC23" s="3"/>
      <c r="AE23" s="7"/>
      <c r="AF23" s="3"/>
      <c r="AH23" s="7"/>
      <c r="AI23" s="3"/>
      <c r="AK23" s="10"/>
      <c r="AL23" s="11"/>
      <c r="AN23" s="7"/>
      <c r="AO23" s="3"/>
      <c r="AQ23" s="7"/>
      <c r="AR23" s="3"/>
    </row>
    <row r="24" spans="1:44">
      <c r="P24" s="7" t="s">
        <v>10</v>
      </c>
      <c r="Q24" s="3"/>
      <c r="S24" s="7" t="s">
        <v>10</v>
      </c>
      <c r="T24" s="3"/>
      <c r="V24" s="7" t="s">
        <v>10</v>
      </c>
      <c r="W24" s="3"/>
      <c r="Y24" s="7" t="s">
        <v>10</v>
      </c>
      <c r="Z24" s="3"/>
      <c r="AB24" s="7" t="s">
        <v>10</v>
      </c>
      <c r="AC24" s="3"/>
      <c r="AE24" s="7" t="s">
        <v>10</v>
      </c>
      <c r="AF24" s="3"/>
      <c r="AH24" s="7" t="s">
        <v>10</v>
      </c>
      <c r="AI24" s="3"/>
      <c r="AK24" s="10" t="s">
        <v>10</v>
      </c>
      <c r="AL24" s="11"/>
      <c r="AN24" s="7" t="s">
        <v>10</v>
      </c>
      <c r="AO24" s="3"/>
      <c r="AQ24" s="7" t="s">
        <v>10</v>
      </c>
      <c r="AR24" s="3"/>
    </row>
    <row r="25" spans="1:44">
      <c r="P25" s="7" t="s">
        <v>43</v>
      </c>
      <c r="Q25" s="3" t="s">
        <v>157</v>
      </c>
      <c r="S25" s="7" t="s">
        <v>43</v>
      </c>
      <c r="T25" s="3" t="s">
        <v>164</v>
      </c>
      <c r="V25" s="7" t="s">
        <v>43</v>
      </c>
      <c r="W25" s="3" t="s">
        <v>170</v>
      </c>
      <c r="Y25" s="7" t="s">
        <v>43</v>
      </c>
      <c r="Z25" s="3" t="s">
        <v>182</v>
      </c>
      <c r="AB25" s="7" t="s">
        <v>46</v>
      </c>
      <c r="AC25" s="3"/>
      <c r="AE25" s="7" t="s">
        <v>43</v>
      </c>
      <c r="AF25" s="3" t="s">
        <v>176</v>
      </c>
      <c r="AH25" s="7" t="s">
        <v>46</v>
      </c>
      <c r="AI25" s="3" t="s">
        <v>192</v>
      </c>
      <c r="AK25" s="10" t="s">
        <v>43</v>
      </c>
      <c r="AL25" s="11" t="s">
        <v>198</v>
      </c>
      <c r="AN25" s="7" t="s">
        <v>43</v>
      </c>
      <c r="AO25" s="3"/>
      <c r="AQ25" s="7" t="s">
        <v>43</v>
      </c>
      <c r="AR25" s="3" t="s">
        <v>214</v>
      </c>
    </row>
    <row r="26" spans="1:44">
      <c r="P26" s="7" t="s">
        <v>33</v>
      </c>
      <c r="Q26" s="3">
        <v>0.24379999999999999</v>
      </c>
      <c r="S26" s="7" t="s">
        <v>33</v>
      </c>
      <c r="T26" s="3">
        <v>0.66059999999999997</v>
      </c>
      <c r="V26" s="7" t="s">
        <v>33</v>
      </c>
      <c r="W26" s="3">
        <v>0.56279999999999997</v>
      </c>
      <c r="Y26" s="7" t="s">
        <v>33</v>
      </c>
      <c r="Z26" s="3">
        <v>0.14430000000000001</v>
      </c>
      <c r="AB26" s="7" t="s">
        <v>33</v>
      </c>
      <c r="AC26" s="3"/>
      <c r="AE26" s="7" t="s">
        <v>33</v>
      </c>
      <c r="AF26" s="3">
        <v>6.3E-3</v>
      </c>
      <c r="AH26" s="7" t="s">
        <v>33</v>
      </c>
      <c r="AI26" s="3">
        <v>8.5000000000000006E-3</v>
      </c>
      <c r="AK26" s="10" t="s">
        <v>33</v>
      </c>
      <c r="AL26" s="11">
        <v>0.34860000000000002</v>
      </c>
      <c r="AN26" s="7" t="s">
        <v>33</v>
      </c>
      <c r="AO26" s="3"/>
      <c r="AQ26" s="7" t="s">
        <v>33</v>
      </c>
      <c r="AR26" s="3">
        <v>1.2699999999999999E-2</v>
      </c>
    </row>
    <row r="27" spans="1:44">
      <c r="P27" s="7" t="s">
        <v>34</v>
      </c>
      <c r="Q27" s="3" t="s">
        <v>13</v>
      </c>
      <c r="S27" s="7" t="s">
        <v>34</v>
      </c>
      <c r="T27" s="3" t="s">
        <v>13</v>
      </c>
      <c r="V27" s="7" t="s">
        <v>34</v>
      </c>
      <c r="W27" s="3" t="s">
        <v>13</v>
      </c>
      <c r="Y27" s="7" t="s">
        <v>34</v>
      </c>
      <c r="Z27" s="3" t="s">
        <v>13</v>
      </c>
      <c r="AB27" s="7" t="s">
        <v>34</v>
      </c>
      <c r="AC27" s="3"/>
      <c r="AE27" s="7" t="s">
        <v>34</v>
      </c>
      <c r="AF27" s="3" t="s">
        <v>16</v>
      </c>
      <c r="AH27" s="7" t="s">
        <v>34</v>
      </c>
      <c r="AI27" s="3" t="s">
        <v>16</v>
      </c>
      <c r="AK27" s="10" t="s">
        <v>34</v>
      </c>
      <c r="AL27" s="11" t="s">
        <v>13</v>
      </c>
      <c r="AN27" s="7" t="s">
        <v>34</v>
      </c>
      <c r="AO27" s="3"/>
      <c r="AQ27" s="7" t="s">
        <v>34</v>
      </c>
      <c r="AR27" s="3" t="s">
        <v>11</v>
      </c>
    </row>
    <row r="28" spans="1:44">
      <c r="P28" s="7" t="s">
        <v>35</v>
      </c>
      <c r="Q28" s="3" t="s">
        <v>14</v>
      </c>
      <c r="S28" s="7" t="s">
        <v>35</v>
      </c>
      <c r="T28" s="3" t="s">
        <v>14</v>
      </c>
      <c r="V28" s="7" t="s">
        <v>35</v>
      </c>
      <c r="W28" s="3" t="s">
        <v>14</v>
      </c>
      <c r="Y28" s="7" t="s">
        <v>35</v>
      </c>
      <c r="Z28" s="3" t="s">
        <v>14</v>
      </c>
      <c r="AB28" s="7" t="s">
        <v>49</v>
      </c>
      <c r="AC28" s="3"/>
      <c r="AE28" s="7" t="s">
        <v>35</v>
      </c>
      <c r="AF28" s="3" t="s">
        <v>7</v>
      </c>
      <c r="AH28" s="7" t="s">
        <v>49</v>
      </c>
      <c r="AI28" s="3" t="s">
        <v>7</v>
      </c>
      <c r="AK28" s="10" t="s">
        <v>35</v>
      </c>
      <c r="AL28" s="11" t="s">
        <v>14</v>
      </c>
      <c r="AN28" s="7" t="s">
        <v>35</v>
      </c>
      <c r="AO28" s="3"/>
      <c r="AQ28" s="7" t="s">
        <v>35</v>
      </c>
      <c r="AR28" s="3" t="s">
        <v>7</v>
      </c>
    </row>
    <row r="30" spans="1:44">
      <c r="A30" s="5" t="s">
        <v>217</v>
      </c>
    </row>
    <row r="31" spans="1:44">
      <c r="B31" s="7" t="s">
        <v>31</v>
      </c>
      <c r="C31" s="7" t="s">
        <v>20</v>
      </c>
      <c r="D31" s="7" t="s">
        <v>215</v>
      </c>
      <c r="E31" s="7" t="s">
        <v>145</v>
      </c>
      <c r="F31" s="7" t="s">
        <v>103</v>
      </c>
      <c r="G31" s="7" t="s">
        <v>216</v>
      </c>
      <c r="H31" s="7" t="s">
        <v>146</v>
      </c>
      <c r="P31" s="7" t="s">
        <v>0</v>
      </c>
      <c r="Q31" s="3" t="s">
        <v>69</v>
      </c>
      <c r="S31" s="7" t="s">
        <v>0</v>
      </c>
      <c r="T31" s="3" t="s">
        <v>69</v>
      </c>
      <c r="V31" s="7" t="s">
        <v>0</v>
      </c>
      <c r="W31" s="3" t="s">
        <v>69</v>
      </c>
      <c r="Y31" s="7" t="s">
        <v>0</v>
      </c>
      <c r="Z31" s="3" t="s">
        <v>69</v>
      </c>
      <c r="AB31" s="7" t="s">
        <v>0</v>
      </c>
      <c r="AC31" s="3" t="s">
        <v>69</v>
      </c>
      <c r="AE31" s="7" t="s">
        <v>0</v>
      </c>
      <c r="AF31" s="3" t="s">
        <v>69</v>
      </c>
    </row>
    <row r="32" spans="1:44">
      <c r="A32" s="20" t="s">
        <v>374</v>
      </c>
      <c r="B32" s="3">
        <v>13.7433</v>
      </c>
      <c r="C32" s="3">
        <v>12.792120000000001</v>
      </c>
      <c r="D32" s="3">
        <v>14.387650000000001</v>
      </c>
      <c r="E32" s="3">
        <v>12.43065</v>
      </c>
      <c r="F32" s="3">
        <v>6.7295379999999998</v>
      </c>
      <c r="G32" s="3">
        <v>19.039349999999999</v>
      </c>
      <c r="H32" s="3">
        <v>11.624599999999999</v>
      </c>
      <c r="P32" s="7"/>
      <c r="Q32" s="3"/>
      <c r="S32" s="7"/>
      <c r="T32" s="3"/>
      <c r="V32" s="7"/>
      <c r="W32" s="3"/>
      <c r="Y32" s="7"/>
      <c r="Z32" s="3"/>
      <c r="AB32" s="7"/>
      <c r="AC32" s="3"/>
      <c r="AE32" s="7"/>
      <c r="AF32" s="3"/>
    </row>
    <row r="33" spans="1:32">
      <c r="A33" s="21" t="s">
        <v>375</v>
      </c>
      <c r="B33" s="3">
        <v>22.3003</v>
      </c>
      <c r="C33" s="3">
        <v>13.57647</v>
      </c>
      <c r="D33" s="3">
        <v>15.1158</v>
      </c>
      <c r="E33" s="3">
        <v>12.28877</v>
      </c>
      <c r="F33" s="3">
        <v>7.8565160000000001</v>
      </c>
      <c r="G33" s="3">
        <v>22.846620000000001</v>
      </c>
      <c r="H33" s="3">
        <v>6.0919999999999996</v>
      </c>
      <c r="P33" s="7" t="s">
        <v>2</v>
      </c>
      <c r="Q33" s="3" t="s">
        <v>20</v>
      </c>
      <c r="S33" s="7" t="s">
        <v>12</v>
      </c>
      <c r="T33" s="3" t="s">
        <v>215</v>
      </c>
      <c r="V33" s="7" t="s">
        <v>15</v>
      </c>
      <c r="W33" s="3" t="s">
        <v>145</v>
      </c>
      <c r="Y33" s="7" t="s">
        <v>22</v>
      </c>
      <c r="Z33" s="3" t="s">
        <v>103</v>
      </c>
      <c r="AB33" s="7" t="s">
        <v>22</v>
      </c>
      <c r="AC33" s="3" t="s">
        <v>216</v>
      </c>
      <c r="AE33" s="7" t="s">
        <v>21</v>
      </c>
      <c r="AF33" s="3" t="s">
        <v>146</v>
      </c>
    </row>
    <row r="34" spans="1:32">
      <c r="A34" s="21" t="s">
        <v>376</v>
      </c>
      <c r="B34" s="3">
        <v>14.599259999999999</v>
      </c>
      <c r="C34" s="3">
        <v>12.5283</v>
      </c>
      <c r="D34" s="3">
        <v>10.426629999999999</v>
      </c>
      <c r="E34" s="3">
        <v>15.85497</v>
      </c>
      <c r="F34" s="3">
        <v>9.2621110000000009</v>
      </c>
      <c r="G34" s="3"/>
      <c r="H34" s="3">
        <v>7.9295210000000003</v>
      </c>
      <c r="P34" s="7" t="s">
        <v>32</v>
      </c>
      <c r="Q34" s="3" t="s">
        <v>32</v>
      </c>
      <c r="S34" s="7" t="s">
        <v>32</v>
      </c>
      <c r="T34" s="3" t="s">
        <v>32</v>
      </c>
      <c r="V34" s="7" t="s">
        <v>32</v>
      </c>
      <c r="W34" s="3" t="s">
        <v>32</v>
      </c>
      <c r="Y34" s="7" t="s">
        <v>32</v>
      </c>
      <c r="Z34" s="3" t="s">
        <v>32</v>
      </c>
      <c r="AB34" s="7" t="s">
        <v>32</v>
      </c>
      <c r="AC34" s="3" t="s">
        <v>32</v>
      </c>
      <c r="AE34" s="7" t="s">
        <v>32</v>
      </c>
      <c r="AF34" s="3" t="s">
        <v>32</v>
      </c>
    </row>
    <row r="35" spans="1:32">
      <c r="A35" s="20" t="s">
        <v>377</v>
      </c>
      <c r="B35" s="3">
        <v>17.107839999999999</v>
      </c>
      <c r="C35" s="3">
        <v>13.55222</v>
      </c>
      <c r="D35" s="3">
        <v>11.33684</v>
      </c>
      <c r="E35" s="3">
        <v>16.076129999999999</v>
      </c>
      <c r="G35" s="3"/>
      <c r="H35" s="3">
        <v>10.235060000000001</v>
      </c>
      <c r="P35" s="7" t="s">
        <v>1</v>
      </c>
      <c r="Q35" s="3" t="s">
        <v>31</v>
      </c>
      <c r="S35" s="7" t="s">
        <v>1</v>
      </c>
      <c r="T35" s="3" t="s">
        <v>31</v>
      </c>
      <c r="V35" s="7" t="s">
        <v>1</v>
      </c>
      <c r="W35" s="3" t="s">
        <v>31</v>
      </c>
      <c r="Y35" s="7" t="s">
        <v>1</v>
      </c>
      <c r="Z35" s="3" t="s">
        <v>31</v>
      </c>
      <c r="AB35" s="7" t="s">
        <v>1</v>
      </c>
      <c r="AC35" s="3" t="s">
        <v>31</v>
      </c>
      <c r="AE35" s="7" t="s">
        <v>1</v>
      </c>
      <c r="AF35" s="3" t="s">
        <v>31</v>
      </c>
    </row>
    <row r="36" spans="1:32">
      <c r="A36" s="21" t="s">
        <v>378</v>
      </c>
      <c r="B36" s="3">
        <v>18.634830000000001</v>
      </c>
      <c r="C36" s="3"/>
      <c r="D36" s="3">
        <v>11.380699999999999</v>
      </c>
      <c r="E36" s="3"/>
      <c r="F36" s="3"/>
      <c r="G36" s="3"/>
      <c r="H36" s="3">
        <v>9.2353909999999999</v>
      </c>
      <c r="P36" s="7"/>
      <c r="Q36" s="3"/>
      <c r="S36" s="7"/>
      <c r="T36" s="3"/>
      <c r="V36" s="7"/>
      <c r="W36" s="3"/>
      <c r="Y36" s="7"/>
      <c r="Z36" s="3"/>
      <c r="AB36" s="7"/>
      <c r="AC36" s="3"/>
      <c r="AE36" s="7"/>
      <c r="AF36" s="3"/>
    </row>
    <row r="37" spans="1:32">
      <c r="A37" s="21" t="s">
        <v>379</v>
      </c>
      <c r="B37" s="3">
        <v>14.01946</v>
      </c>
      <c r="C37" s="3"/>
      <c r="D37" s="3"/>
      <c r="E37" s="3"/>
      <c r="F37" s="3"/>
      <c r="G37" s="3"/>
      <c r="H37" s="3">
        <v>14.88585</v>
      </c>
      <c r="P37" s="7" t="s">
        <v>3</v>
      </c>
      <c r="Q37" s="3"/>
      <c r="S37" s="7" t="s">
        <v>3</v>
      </c>
      <c r="T37" s="3"/>
      <c r="V37" s="7" t="s">
        <v>3</v>
      </c>
      <c r="W37" s="3"/>
      <c r="Y37" s="7" t="s">
        <v>3</v>
      </c>
      <c r="Z37" s="3"/>
      <c r="AB37" s="7" t="s">
        <v>3</v>
      </c>
      <c r="AC37" s="3"/>
      <c r="AE37" s="7" t="s">
        <v>3</v>
      </c>
      <c r="AF37" s="3"/>
    </row>
    <row r="38" spans="1:32">
      <c r="A38" s="21" t="s">
        <v>380</v>
      </c>
      <c r="B38" s="3">
        <v>18.372350000000001</v>
      </c>
      <c r="C38" s="3"/>
      <c r="D38" s="3"/>
      <c r="E38" s="3"/>
      <c r="F38" s="3"/>
      <c r="G38" s="3"/>
      <c r="H38" s="3"/>
      <c r="P38" s="7" t="s">
        <v>33</v>
      </c>
      <c r="Q38" s="3">
        <v>1.89E-2</v>
      </c>
      <c r="S38" s="7" t="s">
        <v>33</v>
      </c>
      <c r="T38" s="3">
        <v>7.6E-3</v>
      </c>
      <c r="V38" s="7" t="s">
        <v>33</v>
      </c>
      <c r="W38" s="3">
        <v>9.7100000000000006E-2</v>
      </c>
      <c r="Y38" s="7" t="s">
        <v>33</v>
      </c>
      <c r="Z38" s="3">
        <v>2.0000000000000001E-4</v>
      </c>
      <c r="AB38" s="7" t="s">
        <v>33</v>
      </c>
      <c r="AC38" s="3">
        <v>8.1000000000000003E-2</v>
      </c>
      <c r="AE38" s="7" t="s">
        <v>33</v>
      </c>
      <c r="AF38" s="3">
        <v>2.9999999999999997E-4</v>
      </c>
    </row>
    <row r="39" spans="1:32">
      <c r="A39" s="21" t="s">
        <v>382</v>
      </c>
      <c r="B39" s="3">
        <v>14.672190000000001</v>
      </c>
      <c r="C39" s="3"/>
      <c r="D39" s="3"/>
      <c r="E39" s="3"/>
      <c r="F39" s="3"/>
      <c r="G39" s="3"/>
      <c r="H39" s="3"/>
      <c r="P39" s="7" t="s">
        <v>34</v>
      </c>
      <c r="Q39" s="3" t="s">
        <v>11</v>
      </c>
      <c r="S39" s="7" t="s">
        <v>34</v>
      </c>
      <c r="T39" s="3" t="s">
        <v>16</v>
      </c>
      <c r="V39" s="7" t="s">
        <v>34</v>
      </c>
      <c r="W39" s="3" t="s">
        <v>13</v>
      </c>
      <c r="Y39" s="7" t="s">
        <v>34</v>
      </c>
      <c r="Z39" s="3" t="s">
        <v>6</v>
      </c>
      <c r="AB39" s="7" t="s">
        <v>34</v>
      </c>
      <c r="AC39" s="3" t="s">
        <v>13</v>
      </c>
      <c r="AE39" s="7" t="s">
        <v>34</v>
      </c>
      <c r="AF39" s="3" t="s">
        <v>6</v>
      </c>
    </row>
    <row r="40" spans="1:32">
      <c r="A40" s="21" t="s">
        <v>383</v>
      </c>
      <c r="B40" s="3">
        <v>16.897069999999999</v>
      </c>
      <c r="C40" s="3"/>
      <c r="D40" s="3"/>
      <c r="E40" s="3"/>
      <c r="F40" s="3"/>
      <c r="G40" s="3"/>
      <c r="H40" s="3"/>
      <c r="P40" s="7" t="s">
        <v>35</v>
      </c>
      <c r="Q40" s="3" t="s">
        <v>7</v>
      </c>
      <c r="S40" s="7" t="s">
        <v>35</v>
      </c>
      <c r="T40" s="3" t="s">
        <v>7</v>
      </c>
      <c r="V40" s="7" t="s">
        <v>35</v>
      </c>
      <c r="W40" s="3" t="s">
        <v>14</v>
      </c>
      <c r="Y40" s="7" t="s">
        <v>35</v>
      </c>
      <c r="Z40" s="3" t="s">
        <v>7</v>
      </c>
      <c r="AB40" s="7" t="s">
        <v>35</v>
      </c>
      <c r="AC40" s="3" t="s">
        <v>14</v>
      </c>
      <c r="AE40" s="7" t="s">
        <v>35</v>
      </c>
      <c r="AF40" s="3" t="s">
        <v>7</v>
      </c>
    </row>
    <row r="41" spans="1:32">
      <c r="A41" s="21" t="s">
        <v>384</v>
      </c>
      <c r="B41" s="3">
        <v>18.530180000000001</v>
      </c>
      <c r="C41" s="3"/>
      <c r="D41" s="3"/>
      <c r="E41" s="3"/>
      <c r="F41" s="3"/>
      <c r="G41" s="3"/>
      <c r="H41" s="3"/>
      <c r="P41" s="7" t="s">
        <v>36</v>
      </c>
      <c r="Q41" s="3" t="s">
        <v>8</v>
      </c>
      <c r="S41" s="7" t="s">
        <v>36</v>
      </c>
      <c r="T41" s="3" t="s">
        <v>8</v>
      </c>
      <c r="V41" s="7" t="s">
        <v>36</v>
      </c>
      <c r="W41" s="3" t="s">
        <v>8</v>
      </c>
      <c r="Y41" s="7" t="s">
        <v>36</v>
      </c>
      <c r="Z41" s="3" t="s">
        <v>8</v>
      </c>
      <c r="AB41" s="7" t="s">
        <v>36</v>
      </c>
      <c r="AC41" s="3" t="s">
        <v>8</v>
      </c>
      <c r="AE41" s="7" t="s">
        <v>36</v>
      </c>
      <c r="AF41" s="3" t="s">
        <v>8</v>
      </c>
    </row>
    <row r="42" spans="1:32">
      <c r="P42" s="7" t="s">
        <v>37</v>
      </c>
      <c r="Q42" s="3" t="s">
        <v>218</v>
      </c>
      <c r="S42" s="7" t="s">
        <v>37</v>
      </c>
      <c r="T42" s="3" t="s">
        <v>224</v>
      </c>
      <c r="V42" s="7" t="s">
        <v>37</v>
      </c>
      <c r="W42" s="3" t="s">
        <v>229</v>
      </c>
      <c r="Y42" s="7" t="s">
        <v>37</v>
      </c>
      <c r="Z42" s="3" t="s">
        <v>240</v>
      </c>
      <c r="AB42" s="7" t="s">
        <v>37</v>
      </c>
      <c r="AC42" s="3" t="s">
        <v>245</v>
      </c>
      <c r="AE42" s="7" t="s">
        <v>37</v>
      </c>
      <c r="AF42" s="3" t="s">
        <v>234</v>
      </c>
    </row>
    <row r="43" spans="1:32">
      <c r="P43" s="7"/>
      <c r="Q43" s="3"/>
      <c r="S43" s="7"/>
      <c r="T43" s="3"/>
      <c r="V43" s="7"/>
      <c r="W43" s="3"/>
      <c r="Y43" s="7"/>
      <c r="Z43" s="3"/>
      <c r="AB43" s="7"/>
      <c r="AC43" s="3"/>
      <c r="AE43" s="7"/>
      <c r="AF43" s="3"/>
    </row>
    <row r="44" spans="1:32">
      <c r="P44" s="7" t="s">
        <v>9</v>
      </c>
      <c r="Q44" s="3"/>
      <c r="S44" s="7" t="s">
        <v>9</v>
      </c>
      <c r="T44" s="3"/>
      <c r="V44" s="7" t="s">
        <v>9</v>
      </c>
      <c r="W44" s="3"/>
      <c r="Y44" s="7" t="s">
        <v>9</v>
      </c>
      <c r="Z44" s="3"/>
      <c r="AB44" s="7" t="s">
        <v>9</v>
      </c>
      <c r="AC44" s="3"/>
      <c r="AE44" s="7" t="s">
        <v>9</v>
      </c>
      <c r="AF44" s="3"/>
    </row>
    <row r="45" spans="1:32">
      <c r="P45" s="7" t="s">
        <v>38</v>
      </c>
      <c r="Q45" s="3" t="s">
        <v>219</v>
      </c>
      <c r="S45" s="7" t="s">
        <v>38</v>
      </c>
      <c r="T45" s="3" t="s">
        <v>219</v>
      </c>
      <c r="V45" s="7" t="s">
        <v>38</v>
      </c>
      <c r="W45" s="3" t="s">
        <v>219</v>
      </c>
      <c r="Y45" s="7" t="s">
        <v>38</v>
      </c>
      <c r="Z45" s="3" t="s">
        <v>219</v>
      </c>
      <c r="AB45" s="7" t="s">
        <v>38</v>
      </c>
      <c r="AC45" s="3" t="s">
        <v>219</v>
      </c>
      <c r="AE45" s="7" t="s">
        <v>38</v>
      </c>
      <c r="AF45" s="3" t="s">
        <v>219</v>
      </c>
    </row>
    <row r="46" spans="1:32">
      <c r="P46" s="7" t="s">
        <v>39</v>
      </c>
      <c r="Q46" s="3" t="s">
        <v>220</v>
      </c>
      <c r="S46" s="7" t="s">
        <v>160</v>
      </c>
      <c r="T46" s="3" t="s">
        <v>225</v>
      </c>
      <c r="V46" s="7" t="s">
        <v>166</v>
      </c>
      <c r="W46" s="3" t="s">
        <v>230</v>
      </c>
      <c r="Y46" s="7" t="s">
        <v>178</v>
      </c>
      <c r="Z46" s="3" t="s">
        <v>241</v>
      </c>
      <c r="AB46" s="7" t="s">
        <v>178</v>
      </c>
      <c r="AC46" s="3" t="s">
        <v>246</v>
      </c>
      <c r="AE46" s="7" t="s">
        <v>235</v>
      </c>
      <c r="AF46" s="3" t="s">
        <v>236</v>
      </c>
    </row>
    <row r="47" spans="1:32">
      <c r="P47" s="7" t="s">
        <v>40</v>
      </c>
      <c r="Q47" s="3" t="s">
        <v>221</v>
      </c>
      <c r="S47" s="7" t="s">
        <v>40</v>
      </c>
      <c r="T47" s="3" t="s">
        <v>226</v>
      </c>
      <c r="V47" s="7" t="s">
        <v>40</v>
      </c>
      <c r="W47" s="3" t="s">
        <v>231</v>
      </c>
      <c r="Y47" s="7" t="s">
        <v>40</v>
      </c>
      <c r="Z47" s="3" t="s">
        <v>242</v>
      </c>
      <c r="AB47" s="7" t="s">
        <v>40</v>
      </c>
      <c r="AC47" s="3" t="s">
        <v>247</v>
      </c>
      <c r="AE47" s="7" t="s">
        <v>40</v>
      </c>
      <c r="AF47" s="3" t="s">
        <v>237</v>
      </c>
    </row>
    <row r="48" spans="1:32">
      <c r="P48" s="7" t="s">
        <v>41</v>
      </c>
      <c r="Q48" s="3" t="s">
        <v>222</v>
      </c>
      <c r="S48" s="7" t="s">
        <v>41</v>
      </c>
      <c r="T48" s="3" t="s">
        <v>227</v>
      </c>
      <c r="V48" s="7" t="s">
        <v>41</v>
      </c>
      <c r="W48" s="3" t="s">
        <v>232</v>
      </c>
      <c r="Y48" s="7" t="s">
        <v>41</v>
      </c>
      <c r="Z48" s="3" t="s">
        <v>243</v>
      </c>
      <c r="AB48" s="7" t="s">
        <v>41</v>
      </c>
      <c r="AC48" s="3" t="s">
        <v>248</v>
      </c>
      <c r="AE48" s="7" t="s">
        <v>41</v>
      </c>
      <c r="AF48" s="3" t="s">
        <v>238</v>
      </c>
    </row>
    <row r="49" spans="1:32">
      <c r="P49" s="7" t="s">
        <v>42</v>
      </c>
      <c r="Q49" s="3">
        <v>0.38009999999999999</v>
      </c>
      <c r="S49" s="7" t="s">
        <v>42</v>
      </c>
      <c r="T49" s="3">
        <v>0.43309999999999998</v>
      </c>
      <c r="V49" s="7" t="s">
        <v>42</v>
      </c>
      <c r="W49" s="3">
        <v>0.21260000000000001</v>
      </c>
      <c r="Y49" s="7" t="s">
        <v>42</v>
      </c>
      <c r="Z49" s="3">
        <v>0.72829999999999995</v>
      </c>
      <c r="AB49" s="7" t="s">
        <v>42</v>
      </c>
      <c r="AC49" s="3">
        <v>0.27350000000000002</v>
      </c>
      <c r="AE49" s="7" t="s">
        <v>42</v>
      </c>
      <c r="AF49" s="3">
        <v>0.61309999999999998</v>
      </c>
    </row>
    <row r="50" spans="1:32">
      <c r="P50" s="7"/>
      <c r="Q50" s="3"/>
      <c r="S50" s="7"/>
      <c r="T50" s="3"/>
      <c r="V50" s="7"/>
      <c r="W50" s="3"/>
      <c r="Y50" s="7"/>
      <c r="Z50" s="3"/>
      <c r="AB50" s="7"/>
      <c r="AC50" s="3"/>
      <c r="AE50" s="7"/>
      <c r="AF50" s="3"/>
    </row>
    <row r="51" spans="1:32">
      <c r="P51" s="7" t="s">
        <v>10</v>
      </c>
      <c r="Q51" s="3"/>
      <c r="S51" s="7" t="s">
        <v>10</v>
      </c>
      <c r="T51" s="3"/>
      <c r="V51" s="7" t="s">
        <v>10</v>
      </c>
      <c r="W51" s="3"/>
      <c r="Y51" s="7" t="s">
        <v>10</v>
      </c>
      <c r="Z51" s="3"/>
      <c r="AB51" s="7" t="s">
        <v>10</v>
      </c>
      <c r="AC51" s="3"/>
      <c r="AE51" s="7" t="s">
        <v>10</v>
      </c>
      <c r="AF51" s="3"/>
    </row>
    <row r="52" spans="1:32">
      <c r="P52" s="7" t="s">
        <v>43</v>
      </c>
      <c r="Q52" s="3" t="s">
        <v>223</v>
      </c>
      <c r="S52" s="7" t="s">
        <v>43</v>
      </c>
      <c r="T52" s="3" t="s">
        <v>228</v>
      </c>
      <c r="V52" s="7" t="s">
        <v>43</v>
      </c>
      <c r="W52" s="3" t="s">
        <v>233</v>
      </c>
      <c r="Y52" s="7" t="s">
        <v>43</v>
      </c>
      <c r="Z52" s="3" t="s">
        <v>244</v>
      </c>
      <c r="AB52" s="7" t="s">
        <v>43</v>
      </c>
      <c r="AC52" s="3"/>
      <c r="AE52" s="7" t="s">
        <v>43</v>
      </c>
      <c r="AF52" s="3" t="s">
        <v>239</v>
      </c>
    </row>
    <row r="53" spans="1:32">
      <c r="P53" s="7" t="s">
        <v>33</v>
      </c>
      <c r="Q53" s="3">
        <v>2.1999999999999999E-2</v>
      </c>
      <c r="S53" s="7" t="s">
        <v>33</v>
      </c>
      <c r="T53" s="3">
        <v>0.64800000000000002</v>
      </c>
      <c r="V53" s="7" t="s">
        <v>33</v>
      </c>
      <c r="W53" s="3">
        <v>0.73399999999999999</v>
      </c>
      <c r="Y53" s="7" t="s">
        <v>33</v>
      </c>
      <c r="Z53" s="3">
        <v>0.3881</v>
      </c>
      <c r="AB53" s="7" t="s">
        <v>33</v>
      </c>
      <c r="AC53" s="3"/>
      <c r="AE53" s="7" t="s">
        <v>33</v>
      </c>
      <c r="AF53" s="3">
        <v>0.70120000000000005</v>
      </c>
    </row>
    <row r="54" spans="1:32">
      <c r="P54" s="7" t="s">
        <v>34</v>
      </c>
      <c r="Q54" s="3" t="s">
        <v>11</v>
      </c>
      <c r="S54" s="7" t="s">
        <v>34</v>
      </c>
      <c r="T54" s="3" t="s">
        <v>13</v>
      </c>
      <c r="V54" s="7" t="s">
        <v>34</v>
      </c>
      <c r="W54" s="3" t="s">
        <v>13</v>
      </c>
      <c r="Y54" s="7" t="s">
        <v>34</v>
      </c>
      <c r="Z54" s="3" t="s">
        <v>13</v>
      </c>
      <c r="AB54" s="7" t="s">
        <v>34</v>
      </c>
      <c r="AC54" s="3"/>
      <c r="AE54" s="7" t="s">
        <v>34</v>
      </c>
      <c r="AF54" s="3" t="s">
        <v>13</v>
      </c>
    </row>
    <row r="55" spans="1:32">
      <c r="P55" s="7" t="s">
        <v>35</v>
      </c>
      <c r="Q55" s="3" t="s">
        <v>7</v>
      </c>
      <c r="S55" s="7" t="s">
        <v>35</v>
      </c>
      <c r="T55" s="3" t="s">
        <v>14</v>
      </c>
      <c r="V55" s="7" t="s">
        <v>35</v>
      </c>
      <c r="W55" s="3" t="s">
        <v>14</v>
      </c>
      <c r="Y55" s="7" t="s">
        <v>35</v>
      </c>
      <c r="Z55" s="3" t="s">
        <v>14</v>
      </c>
      <c r="AB55" s="7" t="s">
        <v>35</v>
      </c>
      <c r="AC55" s="3"/>
      <c r="AE55" s="7" t="s">
        <v>35</v>
      </c>
      <c r="AF55" s="3" t="s">
        <v>14</v>
      </c>
    </row>
    <row r="57" spans="1:32">
      <c r="A57" s="5" t="s">
        <v>249</v>
      </c>
    </row>
    <row r="58" spans="1:32">
      <c r="B58" s="7" t="s">
        <v>31</v>
      </c>
      <c r="C58" s="7" t="s">
        <v>20</v>
      </c>
      <c r="D58" s="7" t="s">
        <v>215</v>
      </c>
      <c r="E58" s="7" t="s">
        <v>145</v>
      </c>
      <c r="F58" s="7" t="s">
        <v>103</v>
      </c>
      <c r="G58" s="7" t="s">
        <v>104</v>
      </c>
      <c r="H58" s="7" t="s">
        <v>146</v>
      </c>
      <c r="P58" s="7" t="s">
        <v>0</v>
      </c>
      <c r="Q58" s="3" t="s">
        <v>250</v>
      </c>
      <c r="S58" s="7" t="s">
        <v>0</v>
      </c>
      <c r="T58" s="3" t="s">
        <v>250</v>
      </c>
      <c r="V58" s="7" t="s">
        <v>0</v>
      </c>
      <c r="W58" s="3" t="s">
        <v>250</v>
      </c>
      <c r="Y58" s="10" t="s">
        <v>0</v>
      </c>
      <c r="Z58" s="11" t="s">
        <v>250</v>
      </c>
      <c r="AB58" s="7" t="s">
        <v>0</v>
      </c>
      <c r="AC58" s="3" t="s">
        <v>250</v>
      </c>
      <c r="AE58" s="7" t="s">
        <v>0</v>
      </c>
      <c r="AF58" s="3" t="s">
        <v>250</v>
      </c>
    </row>
    <row r="59" spans="1:32">
      <c r="A59" s="20" t="s">
        <v>374</v>
      </c>
      <c r="B59" s="3">
        <v>24.52074</v>
      </c>
      <c r="C59" s="3">
        <v>40.387650000000001</v>
      </c>
      <c r="D59" s="3">
        <v>29.325089999999999</v>
      </c>
      <c r="E59" s="3">
        <v>90.174009999999996</v>
      </c>
      <c r="F59" s="3">
        <v>64.724959999999996</v>
      </c>
      <c r="G59" s="3">
        <v>120.3578</v>
      </c>
      <c r="H59" s="3">
        <v>34.338349999999998</v>
      </c>
      <c r="P59" s="7"/>
      <c r="Q59" s="3"/>
      <c r="S59" s="7"/>
      <c r="T59" s="3"/>
      <c r="V59" s="7"/>
      <c r="W59" s="3"/>
      <c r="Y59" s="10"/>
      <c r="Z59" s="11"/>
      <c r="AB59" s="7"/>
      <c r="AC59" s="3"/>
      <c r="AE59" s="7"/>
      <c r="AF59" s="3"/>
    </row>
    <row r="60" spans="1:32">
      <c r="A60" s="21" t="s">
        <v>375</v>
      </c>
      <c r="B60" s="3">
        <v>17.73405</v>
      </c>
      <c r="C60" s="3">
        <v>45.54571</v>
      </c>
      <c r="D60" s="3">
        <v>42.740400000000001</v>
      </c>
      <c r="E60" s="3">
        <v>74.089200000000005</v>
      </c>
      <c r="F60" s="3">
        <v>83.655000000000001</v>
      </c>
      <c r="G60" s="3">
        <v>70.936779999999999</v>
      </c>
      <c r="H60" s="3">
        <v>49.39799</v>
      </c>
      <c r="P60" s="7" t="s">
        <v>2</v>
      </c>
      <c r="Q60" s="3" t="s">
        <v>20</v>
      </c>
      <c r="S60" s="7" t="s">
        <v>12</v>
      </c>
      <c r="T60" s="3" t="s">
        <v>215</v>
      </c>
      <c r="V60" s="7" t="s">
        <v>15</v>
      </c>
      <c r="W60" s="3" t="s">
        <v>145</v>
      </c>
      <c r="Y60" s="10" t="s">
        <v>21</v>
      </c>
      <c r="Z60" s="11" t="s">
        <v>103</v>
      </c>
      <c r="AB60" s="7" t="s">
        <v>22</v>
      </c>
      <c r="AC60" s="3" t="s">
        <v>104</v>
      </c>
      <c r="AE60" s="7" t="s">
        <v>23</v>
      </c>
      <c r="AF60" s="3" t="s">
        <v>146</v>
      </c>
    </row>
    <row r="61" spans="1:32">
      <c r="A61" s="21" t="s">
        <v>376</v>
      </c>
      <c r="B61" s="3">
        <v>21.150120000000001</v>
      </c>
      <c r="C61" s="3">
        <v>32.070419999999999</v>
      </c>
      <c r="D61" s="3">
        <v>43.475679999999997</v>
      </c>
      <c r="E61" s="3">
        <v>146.1756</v>
      </c>
      <c r="F61" s="3">
        <v>83.237399999999994</v>
      </c>
      <c r="G61" s="3"/>
      <c r="H61" s="3">
        <v>35.4771</v>
      </c>
      <c r="P61" s="7" t="s">
        <v>32</v>
      </c>
      <c r="Q61" s="3" t="s">
        <v>32</v>
      </c>
      <c r="S61" s="7" t="s">
        <v>32</v>
      </c>
      <c r="T61" s="3" t="s">
        <v>32</v>
      </c>
      <c r="V61" s="7" t="s">
        <v>32</v>
      </c>
      <c r="W61" s="3" t="s">
        <v>32</v>
      </c>
      <c r="Y61" s="10" t="s">
        <v>32</v>
      </c>
      <c r="Z61" s="11" t="s">
        <v>32</v>
      </c>
      <c r="AB61" s="7" t="s">
        <v>32</v>
      </c>
      <c r="AC61" s="3" t="s">
        <v>32</v>
      </c>
      <c r="AE61" s="7" t="s">
        <v>32</v>
      </c>
      <c r="AF61" s="3" t="s">
        <v>32</v>
      </c>
    </row>
    <row r="62" spans="1:32">
      <c r="A62" s="20" t="s">
        <v>377</v>
      </c>
      <c r="B62" s="3">
        <v>22.896509999999999</v>
      </c>
      <c r="C62" s="3">
        <v>60.525799999999997</v>
      </c>
      <c r="D62" s="3">
        <v>43.291330000000002</v>
      </c>
      <c r="E62" s="3">
        <v>88.177760000000006</v>
      </c>
      <c r="F62" s="3"/>
      <c r="G62" s="3"/>
      <c r="H62" s="3">
        <v>33.521949999999997</v>
      </c>
      <c r="P62" s="7" t="s">
        <v>1</v>
      </c>
      <c r="Q62" s="3" t="s">
        <v>31</v>
      </c>
      <c r="S62" s="7" t="s">
        <v>1</v>
      </c>
      <c r="T62" s="3" t="s">
        <v>31</v>
      </c>
      <c r="V62" s="7" t="s">
        <v>1</v>
      </c>
      <c r="W62" s="3" t="s">
        <v>31</v>
      </c>
      <c r="Y62" s="10" t="s">
        <v>1</v>
      </c>
      <c r="Z62" s="11" t="s">
        <v>31</v>
      </c>
      <c r="AB62" s="7" t="s">
        <v>1</v>
      </c>
      <c r="AC62" s="3" t="s">
        <v>31</v>
      </c>
      <c r="AE62" s="7" t="s">
        <v>1</v>
      </c>
      <c r="AF62" s="3" t="s">
        <v>31</v>
      </c>
    </row>
    <row r="63" spans="1:32">
      <c r="A63" s="21" t="s">
        <v>378</v>
      </c>
      <c r="B63" s="3">
        <v>25.866990000000001</v>
      </c>
      <c r="C63" s="3"/>
      <c r="D63" s="3">
        <v>35.505789999999998</v>
      </c>
      <c r="E63" s="3"/>
      <c r="F63" s="3"/>
      <c r="G63" s="3"/>
      <c r="H63" s="3">
        <v>88.177760000000006</v>
      </c>
      <c r="P63" s="7"/>
      <c r="Q63" s="3"/>
      <c r="S63" s="7"/>
      <c r="T63" s="3"/>
      <c r="V63" s="7"/>
      <c r="W63" s="3"/>
      <c r="Y63" s="10"/>
      <c r="Z63" s="11"/>
      <c r="AB63" s="7"/>
      <c r="AC63" s="3"/>
      <c r="AE63" s="7"/>
      <c r="AF63" s="3"/>
    </row>
    <row r="64" spans="1:32">
      <c r="A64" s="21" t="s">
        <v>379</v>
      </c>
      <c r="B64" s="3">
        <v>20.62764</v>
      </c>
      <c r="C64" s="3"/>
      <c r="D64" s="3"/>
      <c r="E64" s="3"/>
      <c r="F64" s="3"/>
      <c r="G64" s="3"/>
      <c r="H64" s="3"/>
      <c r="P64" s="7" t="s">
        <v>3</v>
      </c>
      <c r="Q64" s="3"/>
      <c r="S64" s="7" t="s">
        <v>3</v>
      </c>
      <c r="T64" s="3"/>
      <c r="V64" s="7" t="s">
        <v>3</v>
      </c>
      <c r="W64" s="3"/>
      <c r="Y64" s="10" t="s">
        <v>3</v>
      </c>
      <c r="Z64" s="11"/>
      <c r="AB64" s="7" t="s">
        <v>3</v>
      </c>
      <c r="AC64" s="3"/>
      <c r="AE64" s="7" t="s">
        <v>3</v>
      </c>
      <c r="AF64" s="3"/>
    </row>
    <row r="65" spans="1:32">
      <c r="A65" s="21" t="s">
        <v>380</v>
      </c>
      <c r="B65" s="3">
        <v>17.300730000000001</v>
      </c>
      <c r="C65" s="3"/>
      <c r="D65" s="3"/>
      <c r="E65" s="3"/>
      <c r="F65" s="3"/>
      <c r="G65" s="3"/>
      <c r="H65" s="3"/>
      <c r="P65" s="7" t="s">
        <v>33</v>
      </c>
      <c r="Q65" s="3">
        <v>4.4999999999999997E-3</v>
      </c>
      <c r="S65" s="7" t="s">
        <v>33</v>
      </c>
      <c r="T65" s="3">
        <v>7.1000000000000004E-3</v>
      </c>
      <c r="V65" s="7" t="s">
        <v>33</v>
      </c>
      <c r="W65" s="3" t="s">
        <v>44</v>
      </c>
      <c r="Y65" s="10" t="s">
        <v>33</v>
      </c>
      <c r="Z65" s="11" t="s">
        <v>26</v>
      </c>
      <c r="AB65" s="7" t="s">
        <v>33</v>
      </c>
      <c r="AC65" s="3" t="s">
        <v>26</v>
      </c>
      <c r="AE65" s="7" t="s">
        <v>33</v>
      </c>
      <c r="AF65" s="3">
        <v>1.2999999999999999E-2</v>
      </c>
    </row>
    <row r="66" spans="1:32">
      <c r="A66" s="21" t="s">
        <v>382</v>
      </c>
      <c r="B66" s="3">
        <v>19.016290000000001</v>
      </c>
      <c r="C66" s="3"/>
      <c r="D66" s="3"/>
      <c r="E66" s="3"/>
      <c r="F66" s="3"/>
      <c r="G66" s="3"/>
      <c r="H66" s="3"/>
      <c r="P66" s="7" t="s">
        <v>34</v>
      </c>
      <c r="Q66" s="3" t="s">
        <v>16</v>
      </c>
      <c r="S66" s="7" t="s">
        <v>34</v>
      </c>
      <c r="T66" s="3" t="s">
        <v>16</v>
      </c>
      <c r="V66" s="7" t="s">
        <v>34</v>
      </c>
      <c r="W66" s="3" t="s">
        <v>45</v>
      </c>
      <c r="Y66" s="10" t="s">
        <v>34</v>
      </c>
      <c r="Z66" s="11" t="s">
        <v>45</v>
      </c>
      <c r="AB66" s="7" t="s">
        <v>34</v>
      </c>
      <c r="AC66" s="3" t="s">
        <v>45</v>
      </c>
      <c r="AE66" s="7" t="s">
        <v>34</v>
      </c>
      <c r="AF66" s="3" t="s">
        <v>11</v>
      </c>
    </row>
    <row r="67" spans="1:32">
      <c r="A67" s="21" t="s">
        <v>383</v>
      </c>
      <c r="B67" s="3">
        <v>36.465670000000003</v>
      </c>
      <c r="C67" s="3"/>
      <c r="D67" s="3"/>
      <c r="E67" s="3"/>
      <c r="F67" s="3"/>
      <c r="G67" s="3"/>
      <c r="H67" s="3"/>
      <c r="P67" s="7" t="s">
        <v>35</v>
      </c>
      <c r="Q67" s="3" t="s">
        <v>7</v>
      </c>
      <c r="S67" s="7" t="s">
        <v>49</v>
      </c>
      <c r="T67" s="3" t="s">
        <v>7</v>
      </c>
      <c r="V67" s="7" t="s">
        <v>35</v>
      </c>
      <c r="W67" s="3" t="s">
        <v>7</v>
      </c>
      <c r="Y67" s="10" t="s">
        <v>49</v>
      </c>
      <c r="Z67" s="11" t="s">
        <v>7</v>
      </c>
      <c r="AB67" s="7" t="s">
        <v>49</v>
      </c>
      <c r="AC67" s="3" t="s">
        <v>7</v>
      </c>
      <c r="AE67" s="7" t="s">
        <v>49</v>
      </c>
      <c r="AF67" s="3" t="s">
        <v>7</v>
      </c>
    </row>
    <row r="68" spans="1:32">
      <c r="A68" s="21" t="s">
        <v>384</v>
      </c>
      <c r="B68" s="3">
        <v>43.701599999999999</v>
      </c>
      <c r="C68" s="3"/>
      <c r="D68" s="3"/>
      <c r="E68" s="3"/>
      <c r="F68" s="3"/>
      <c r="G68" s="3"/>
      <c r="H68" s="3"/>
      <c r="P68" s="7" t="s">
        <v>36</v>
      </c>
      <c r="Q68" s="3" t="s">
        <v>8</v>
      </c>
      <c r="S68" s="7" t="s">
        <v>36</v>
      </c>
      <c r="T68" s="3" t="s">
        <v>8</v>
      </c>
      <c r="V68" s="7" t="s">
        <v>36</v>
      </c>
      <c r="W68" s="3" t="s">
        <v>8</v>
      </c>
      <c r="Y68" s="10" t="s">
        <v>36</v>
      </c>
      <c r="Z68" s="11" t="s">
        <v>8</v>
      </c>
      <c r="AB68" s="7" t="s">
        <v>36</v>
      </c>
      <c r="AC68" s="3" t="s">
        <v>8</v>
      </c>
      <c r="AE68" s="7" t="s">
        <v>36</v>
      </c>
      <c r="AF68" s="3" t="s">
        <v>8</v>
      </c>
    </row>
    <row r="69" spans="1:32">
      <c r="P69" s="7" t="s">
        <v>37</v>
      </c>
      <c r="Q69" s="3" t="s">
        <v>251</v>
      </c>
      <c r="S69" s="7" t="s">
        <v>37</v>
      </c>
      <c r="T69" s="3" t="s">
        <v>257</v>
      </c>
      <c r="V69" s="7" t="s">
        <v>37</v>
      </c>
      <c r="W69" s="3" t="s">
        <v>262</v>
      </c>
      <c r="Y69" s="10" t="s">
        <v>37</v>
      </c>
      <c r="Z69" s="11" t="s">
        <v>266</v>
      </c>
      <c r="AB69" s="7" t="s">
        <v>37</v>
      </c>
      <c r="AC69" s="3" t="s">
        <v>271</v>
      </c>
      <c r="AE69" s="7" t="s">
        <v>37</v>
      </c>
      <c r="AF69" s="3" t="s">
        <v>276</v>
      </c>
    </row>
    <row r="70" spans="1:32">
      <c r="P70" s="7"/>
      <c r="Q70" s="3"/>
      <c r="S70" s="7"/>
      <c r="T70" s="3"/>
      <c r="V70" s="7"/>
      <c r="W70" s="3"/>
      <c r="Y70" s="10"/>
      <c r="Z70" s="11"/>
      <c r="AB70" s="7"/>
      <c r="AC70" s="3"/>
      <c r="AE70" s="7"/>
      <c r="AF70" s="3"/>
    </row>
    <row r="71" spans="1:32">
      <c r="P71" s="7" t="s">
        <v>9</v>
      </c>
      <c r="Q71" s="3"/>
      <c r="S71" s="7" t="s">
        <v>9</v>
      </c>
      <c r="T71" s="3"/>
      <c r="V71" s="7" t="s">
        <v>9</v>
      </c>
      <c r="W71" s="3"/>
      <c r="Y71" s="10" t="s">
        <v>9</v>
      </c>
      <c r="Z71" s="11"/>
      <c r="AB71" s="7" t="s">
        <v>9</v>
      </c>
      <c r="AC71" s="3"/>
      <c r="AE71" s="7" t="s">
        <v>9</v>
      </c>
      <c r="AF71" s="3"/>
    </row>
    <row r="72" spans="1:32">
      <c r="P72" s="7" t="s">
        <v>38</v>
      </c>
      <c r="Q72" s="3" t="s">
        <v>252</v>
      </c>
      <c r="S72" s="7" t="s">
        <v>38</v>
      </c>
      <c r="T72" s="3" t="s">
        <v>252</v>
      </c>
      <c r="V72" s="7" t="s">
        <v>38</v>
      </c>
      <c r="W72" s="3" t="s">
        <v>252</v>
      </c>
      <c r="Y72" s="10" t="s">
        <v>38</v>
      </c>
      <c r="Z72" s="11" t="s">
        <v>252</v>
      </c>
      <c r="AB72" s="7" t="s">
        <v>38</v>
      </c>
      <c r="AC72" s="3" t="s">
        <v>252</v>
      </c>
      <c r="AE72" s="7" t="s">
        <v>38</v>
      </c>
      <c r="AF72" s="3" t="s">
        <v>252</v>
      </c>
    </row>
    <row r="73" spans="1:32">
      <c r="P73" s="7" t="s">
        <v>39</v>
      </c>
      <c r="Q73" s="3" t="s">
        <v>253</v>
      </c>
      <c r="S73" s="7" t="s">
        <v>160</v>
      </c>
      <c r="T73" s="3" t="s">
        <v>258</v>
      </c>
      <c r="V73" s="7" t="s">
        <v>166</v>
      </c>
      <c r="W73" s="3" t="s">
        <v>263</v>
      </c>
      <c r="Y73" s="10" t="s">
        <v>235</v>
      </c>
      <c r="Z73" s="11" t="s">
        <v>267</v>
      </c>
      <c r="AB73" s="7" t="s">
        <v>178</v>
      </c>
      <c r="AC73" s="3" t="s">
        <v>272</v>
      </c>
      <c r="AE73" s="7" t="s">
        <v>172</v>
      </c>
      <c r="AF73" s="3" t="s">
        <v>277</v>
      </c>
    </row>
    <row r="74" spans="1:32">
      <c r="P74" s="7" t="s">
        <v>40</v>
      </c>
      <c r="Q74" s="3" t="s">
        <v>254</v>
      </c>
      <c r="S74" s="7" t="s">
        <v>40</v>
      </c>
      <c r="T74" s="3" t="s">
        <v>259</v>
      </c>
      <c r="V74" s="7" t="s">
        <v>40</v>
      </c>
      <c r="W74" s="3" t="s">
        <v>275</v>
      </c>
      <c r="Y74" s="10" t="s">
        <v>40</v>
      </c>
      <c r="Z74" s="11" t="s">
        <v>268</v>
      </c>
      <c r="AB74" s="7" t="s">
        <v>40</v>
      </c>
      <c r="AC74" s="3" t="s">
        <v>273</v>
      </c>
      <c r="AE74" s="7" t="s">
        <v>40</v>
      </c>
      <c r="AF74" s="3" t="s">
        <v>278</v>
      </c>
    </row>
    <row r="75" spans="1:32">
      <c r="P75" s="7" t="s">
        <v>41</v>
      </c>
      <c r="Q75" s="3" t="s">
        <v>255</v>
      </c>
      <c r="S75" s="7" t="s">
        <v>41</v>
      </c>
      <c r="T75" s="3" t="s">
        <v>260</v>
      </c>
      <c r="V75" s="7" t="s">
        <v>41</v>
      </c>
      <c r="W75" s="3" t="s">
        <v>264</v>
      </c>
      <c r="Y75" s="10" t="s">
        <v>41</v>
      </c>
      <c r="Z75" s="11" t="s">
        <v>269</v>
      </c>
      <c r="AB75" s="7" t="s">
        <v>41</v>
      </c>
      <c r="AC75" s="3" t="s">
        <v>274</v>
      </c>
      <c r="AE75" s="7" t="s">
        <v>41</v>
      </c>
      <c r="AF75" s="3" t="s">
        <v>279</v>
      </c>
    </row>
    <row r="76" spans="1:32">
      <c r="P76" s="7" t="s">
        <v>42</v>
      </c>
      <c r="Q76" s="3">
        <v>0.50260000000000005</v>
      </c>
      <c r="S76" s="7" t="s">
        <v>50</v>
      </c>
      <c r="T76" s="3">
        <v>0.43930000000000002</v>
      </c>
      <c r="V76" s="7" t="s">
        <v>42</v>
      </c>
      <c r="W76" s="3">
        <v>0.81140000000000001</v>
      </c>
      <c r="Y76" s="10" t="s">
        <v>50</v>
      </c>
      <c r="Z76" s="11">
        <v>0.87490000000000001</v>
      </c>
      <c r="AB76" s="7" t="s">
        <v>50</v>
      </c>
      <c r="AC76" s="3">
        <v>0.81520000000000004</v>
      </c>
      <c r="AE76" s="7" t="s">
        <v>50</v>
      </c>
      <c r="AF76" s="3">
        <v>0.38850000000000001</v>
      </c>
    </row>
    <row r="77" spans="1:32">
      <c r="P77" s="7"/>
      <c r="Q77" s="3"/>
      <c r="S77" s="7"/>
      <c r="T77" s="3"/>
      <c r="V77" s="7"/>
      <c r="W77" s="3"/>
      <c r="Y77" s="10"/>
      <c r="Z77" s="11"/>
      <c r="AB77" s="7"/>
      <c r="AC77" s="3"/>
      <c r="AE77" s="7"/>
      <c r="AF77" s="3"/>
    </row>
    <row r="78" spans="1:32">
      <c r="P78" s="7" t="s">
        <v>10</v>
      </c>
      <c r="Q78" s="3"/>
      <c r="S78" s="7" t="s">
        <v>10</v>
      </c>
      <c r="T78" s="3"/>
      <c r="V78" s="7" t="s">
        <v>10</v>
      </c>
      <c r="W78" s="3"/>
      <c r="Y78" s="10" t="s">
        <v>10</v>
      </c>
      <c r="Z78" s="11"/>
      <c r="AB78" s="7" t="s">
        <v>10</v>
      </c>
      <c r="AC78" s="3"/>
      <c r="AE78" s="7" t="s">
        <v>10</v>
      </c>
      <c r="AF78" s="3"/>
    </row>
    <row r="79" spans="1:32">
      <c r="P79" s="7" t="s">
        <v>43</v>
      </c>
      <c r="Q79" s="3" t="s">
        <v>256</v>
      </c>
      <c r="S79" s="7" t="s">
        <v>46</v>
      </c>
      <c r="T79" s="3" t="s">
        <v>261</v>
      </c>
      <c r="V79" s="7" t="s">
        <v>43</v>
      </c>
      <c r="W79" s="3" t="s">
        <v>265</v>
      </c>
      <c r="Y79" s="10" t="s">
        <v>46</v>
      </c>
      <c r="Z79" s="11" t="s">
        <v>270</v>
      </c>
      <c r="AB79" s="7" t="s">
        <v>46</v>
      </c>
      <c r="AC79" s="3"/>
      <c r="AE79" s="7" t="s">
        <v>46</v>
      </c>
      <c r="AF79" s="3" t="s">
        <v>280</v>
      </c>
    </row>
    <row r="80" spans="1:32">
      <c r="P80" s="7" t="s">
        <v>33</v>
      </c>
      <c r="Q80" s="3">
        <v>0.39169999999999999</v>
      </c>
      <c r="S80" s="7" t="s">
        <v>33</v>
      </c>
      <c r="T80" s="3">
        <v>0.56879999999999997</v>
      </c>
      <c r="V80" s="7" t="s">
        <v>33</v>
      </c>
      <c r="W80" s="3">
        <v>2.0999999999999999E-3</v>
      </c>
      <c r="Y80" s="10" t="s">
        <v>33</v>
      </c>
      <c r="Z80" s="11">
        <v>0.51870000000000005</v>
      </c>
      <c r="AB80" s="7" t="s">
        <v>33</v>
      </c>
      <c r="AC80" s="3"/>
      <c r="AE80" s="7" t="s">
        <v>33</v>
      </c>
      <c r="AF80" s="3">
        <v>1.3299999999999999E-2</v>
      </c>
    </row>
    <row r="81" spans="16:32">
      <c r="P81" s="7" t="s">
        <v>34</v>
      </c>
      <c r="Q81" s="3" t="s">
        <v>13</v>
      </c>
      <c r="S81" s="7" t="s">
        <v>34</v>
      </c>
      <c r="T81" s="3" t="s">
        <v>13</v>
      </c>
      <c r="V81" s="7" t="s">
        <v>34</v>
      </c>
      <c r="W81" s="3" t="s">
        <v>16</v>
      </c>
      <c r="Y81" s="10" t="s">
        <v>34</v>
      </c>
      <c r="Z81" s="11" t="s">
        <v>13</v>
      </c>
      <c r="AB81" s="7" t="s">
        <v>34</v>
      </c>
      <c r="AC81" s="3"/>
      <c r="AE81" s="7" t="s">
        <v>34</v>
      </c>
      <c r="AF81" s="3" t="s">
        <v>11</v>
      </c>
    </row>
    <row r="82" spans="16:32">
      <c r="P82" s="7" t="s">
        <v>35</v>
      </c>
      <c r="Q82" s="3" t="s">
        <v>14</v>
      </c>
      <c r="S82" s="7" t="s">
        <v>49</v>
      </c>
      <c r="T82" s="3" t="s">
        <v>14</v>
      </c>
      <c r="V82" s="7" t="s">
        <v>35</v>
      </c>
      <c r="W82" s="3" t="s">
        <v>7</v>
      </c>
      <c r="Y82" s="10" t="s">
        <v>49</v>
      </c>
      <c r="Z82" s="11" t="s">
        <v>14</v>
      </c>
      <c r="AB82" s="7" t="s">
        <v>49</v>
      </c>
      <c r="AC82" s="3"/>
      <c r="AE82" s="7" t="s">
        <v>49</v>
      </c>
      <c r="AF82" s="3" t="s">
        <v>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0"/>
  <sheetViews>
    <sheetView workbookViewId="0">
      <selection activeCell="E15" sqref="E15"/>
    </sheetView>
  </sheetViews>
  <sheetFormatPr baseColWidth="10" defaultRowHeight="15" x14ac:dyDescent="0"/>
  <cols>
    <col min="1" max="1" width="30.33203125" customWidth="1"/>
    <col min="2" max="2" width="25.83203125" customWidth="1"/>
    <col min="5" max="5" width="28.33203125" customWidth="1"/>
    <col min="6" max="6" width="27.1640625" customWidth="1"/>
  </cols>
  <sheetData>
    <row r="5" spans="1:6">
      <c r="A5" s="7" t="s">
        <v>31</v>
      </c>
      <c r="B5" s="8" t="s">
        <v>582</v>
      </c>
      <c r="E5" s="13" t="s">
        <v>31</v>
      </c>
      <c r="F5" s="8" t="s">
        <v>582</v>
      </c>
    </row>
    <row r="6" spans="1:6">
      <c r="A6" s="12">
        <v>52466</v>
      </c>
      <c r="B6" s="12">
        <v>26403</v>
      </c>
      <c r="E6" s="12">
        <v>44475</v>
      </c>
      <c r="F6" s="12">
        <v>8100</v>
      </c>
    </row>
    <row r="7" spans="1:6">
      <c r="A7" s="12">
        <v>56557</v>
      </c>
      <c r="B7" s="12">
        <v>44980</v>
      </c>
      <c r="E7" s="12">
        <v>32649</v>
      </c>
      <c r="F7" s="12">
        <v>3047</v>
      </c>
    </row>
    <row r="8" spans="1:6">
      <c r="A8" s="12">
        <v>42861</v>
      </c>
      <c r="B8" s="12">
        <v>68630</v>
      </c>
      <c r="E8" s="12">
        <v>39295</v>
      </c>
      <c r="F8" s="12">
        <v>14382</v>
      </c>
    </row>
    <row r="9" spans="1:6">
      <c r="A9" s="12">
        <v>58500</v>
      </c>
      <c r="B9" s="12">
        <v>53221</v>
      </c>
      <c r="E9" s="12"/>
      <c r="F9" s="12">
        <v>12517</v>
      </c>
    </row>
    <row r="16" spans="1:6">
      <c r="A16" s="6" t="s">
        <v>0</v>
      </c>
      <c r="B16" s="8" t="s">
        <v>568</v>
      </c>
      <c r="E16" s="6" t="s">
        <v>0</v>
      </c>
      <c r="F16" s="8" t="s">
        <v>575</v>
      </c>
    </row>
    <row r="17" spans="1:6">
      <c r="A17" s="6"/>
      <c r="B17" s="12"/>
      <c r="E17" s="6"/>
      <c r="F17" s="12"/>
    </row>
    <row r="18" spans="1:6">
      <c r="A18" s="6" t="s">
        <v>2</v>
      </c>
      <c r="B18" s="12" t="s">
        <v>582</v>
      </c>
      <c r="E18" s="6" t="s">
        <v>2</v>
      </c>
      <c r="F18" s="12" t="s">
        <v>582</v>
      </c>
    </row>
    <row r="19" spans="1:6">
      <c r="A19" s="6" t="s">
        <v>32</v>
      </c>
      <c r="B19" s="12" t="s">
        <v>416</v>
      </c>
      <c r="E19" s="6" t="s">
        <v>32</v>
      </c>
      <c r="F19" s="12" t="s">
        <v>416</v>
      </c>
    </row>
    <row r="20" spans="1:6">
      <c r="A20" s="6" t="s">
        <v>1</v>
      </c>
      <c r="B20" s="12" t="s">
        <v>31</v>
      </c>
      <c r="E20" s="6" t="s">
        <v>1</v>
      </c>
      <c r="F20" s="12" t="s">
        <v>31</v>
      </c>
    </row>
    <row r="21" spans="1:6">
      <c r="A21" s="6"/>
      <c r="B21" s="12"/>
      <c r="E21" s="6"/>
      <c r="F21" s="12"/>
    </row>
    <row r="22" spans="1:6">
      <c r="A22" s="6" t="s">
        <v>3</v>
      </c>
      <c r="B22" s="12"/>
      <c r="E22" s="6" t="s">
        <v>3</v>
      </c>
      <c r="F22" s="12"/>
    </row>
    <row r="23" spans="1:6">
      <c r="A23" s="6" t="s">
        <v>4</v>
      </c>
      <c r="B23" s="12">
        <v>0.66620000000000001</v>
      </c>
      <c r="E23" s="6" t="s">
        <v>4</v>
      </c>
      <c r="F23" s="12">
        <v>8.9999999999999998E-4</v>
      </c>
    </row>
    <row r="24" spans="1:6">
      <c r="A24" s="6" t="s">
        <v>5</v>
      </c>
      <c r="B24" s="12" t="s">
        <v>13</v>
      </c>
      <c r="E24" s="6" t="s">
        <v>5</v>
      </c>
      <c r="F24" s="12" t="s">
        <v>6</v>
      </c>
    </row>
    <row r="25" spans="1:6">
      <c r="A25" s="6" t="s">
        <v>281</v>
      </c>
      <c r="B25" s="12" t="s">
        <v>14</v>
      </c>
      <c r="E25" s="6" t="s">
        <v>281</v>
      </c>
      <c r="F25" s="12" t="s">
        <v>7</v>
      </c>
    </row>
    <row r="26" spans="1:6">
      <c r="A26" s="6" t="s">
        <v>282</v>
      </c>
      <c r="B26" s="12" t="s">
        <v>8</v>
      </c>
      <c r="E26" s="6" t="s">
        <v>282</v>
      </c>
      <c r="F26" s="12" t="s">
        <v>8</v>
      </c>
    </row>
    <row r="27" spans="1:6">
      <c r="A27" s="6" t="s">
        <v>283</v>
      </c>
      <c r="B27" s="12" t="s">
        <v>569</v>
      </c>
      <c r="E27" s="6" t="s">
        <v>283</v>
      </c>
      <c r="F27" s="12" t="s">
        <v>576</v>
      </c>
    </row>
    <row r="28" spans="1:6">
      <c r="A28" s="6"/>
      <c r="B28" s="12"/>
      <c r="E28" s="6"/>
      <c r="F28" s="12"/>
    </row>
    <row r="29" spans="1:6">
      <c r="A29" s="6" t="s">
        <v>9</v>
      </c>
      <c r="B29" s="12"/>
      <c r="E29" s="6" t="s">
        <v>9</v>
      </c>
      <c r="F29" s="12"/>
    </row>
    <row r="30" spans="1:6">
      <c r="A30" s="6" t="s">
        <v>285</v>
      </c>
      <c r="B30" s="12" t="s">
        <v>570</v>
      </c>
      <c r="E30" s="6" t="s">
        <v>285</v>
      </c>
      <c r="F30" s="12" t="s">
        <v>577</v>
      </c>
    </row>
    <row r="31" spans="1:6">
      <c r="A31" s="6" t="s">
        <v>287</v>
      </c>
      <c r="B31" s="12" t="s">
        <v>571</v>
      </c>
      <c r="E31" s="6" t="s">
        <v>287</v>
      </c>
      <c r="F31" s="12" t="s">
        <v>578</v>
      </c>
    </row>
    <row r="32" spans="1:6">
      <c r="A32" s="6" t="s">
        <v>289</v>
      </c>
      <c r="B32" s="12" t="s">
        <v>572</v>
      </c>
      <c r="E32" s="6" t="s">
        <v>289</v>
      </c>
      <c r="F32" s="12" t="s">
        <v>579</v>
      </c>
    </row>
    <row r="33" spans="1:6">
      <c r="A33" s="6" t="s">
        <v>291</v>
      </c>
      <c r="B33" s="12" t="s">
        <v>573</v>
      </c>
      <c r="E33" s="6" t="s">
        <v>291</v>
      </c>
      <c r="F33" s="12" t="s">
        <v>580</v>
      </c>
    </row>
    <row r="34" spans="1:6">
      <c r="A34" s="6" t="s">
        <v>293</v>
      </c>
      <c r="B34" s="12">
        <v>3.3119999999999997E-2</v>
      </c>
      <c r="E34" s="6" t="s">
        <v>293</v>
      </c>
      <c r="F34" s="12">
        <v>0.9093</v>
      </c>
    </row>
    <row r="35" spans="1:6">
      <c r="A35" s="6"/>
      <c r="B35" s="12"/>
      <c r="E35" s="6"/>
      <c r="F35" s="12"/>
    </row>
    <row r="36" spans="1:6">
      <c r="A36" s="6" t="s">
        <v>10</v>
      </c>
      <c r="B36" s="12"/>
      <c r="E36" s="6" t="s">
        <v>10</v>
      </c>
      <c r="F36" s="12"/>
    </row>
    <row r="37" spans="1:6">
      <c r="A37" s="6" t="s">
        <v>294</v>
      </c>
      <c r="B37" s="12" t="s">
        <v>574</v>
      </c>
      <c r="E37" s="6" t="s">
        <v>294</v>
      </c>
      <c r="F37" s="12" t="s">
        <v>581</v>
      </c>
    </row>
    <row r="38" spans="1:6">
      <c r="A38" s="6" t="s">
        <v>4</v>
      </c>
      <c r="B38" s="12">
        <v>0.16209999999999999</v>
      </c>
      <c r="E38" s="6" t="s">
        <v>4</v>
      </c>
      <c r="F38" s="12">
        <v>0.75270000000000004</v>
      </c>
    </row>
    <row r="39" spans="1:6">
      <c r="A39" s="6" t="s">
        <v>5</v>
      </c>
      <c r="B39" s="12" t="s">
        <v>13</v>
      </c>
      <c r="E39" s="6" t="s">
        <v>5</v>
      </c>
      <c r="F39" s="12" t="s">
        <v>13</v>
      </c>
    </row>
    <row r="40" spans="1:6">
      <c r="A40" s="6" t="s">
        <v>281</v>
      </c>
      <c r="B40" s="12" t="s">
        <v>14</v>
      </c>
      <c r="E40" s="6" t="s">
        <v>281</v>
      </c>
      <c r="F40" s="12" t="s">
        <v>14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5"/>
  <sheetViews>
    <sheetView zoomScale="75" zoomScaleNormal="75" zoomScalePageLayoutView="75" workbookViewId="0">
      <selection activeCell="D57" sqref="D57"/>
    </sheetView>
  </sheetViews>
  <sheetFormatPr baseColWidth="10" defaultRowHeight="15" x14ac:dyDescent="0"/>
  <cols>
    <col min="1" max="1" width="26" customWidth="1"/>
    <col min="2" max="2" width="18" customWidth="1"/>
    <col min="3" max="3" width="15.83203125" customWidth="1"/>
    <col min="4" max="4" width="17.6640625" bestFit="1" customWidth="1"/>
    <col min="5" max="5" width="43.1640625" customWidth="1"/>
    <col min="6" max="6" width="15.33203125" customWidth="1"/>
    <col min="7" max="7" width="19.83203125" bestFit="1" customWidth="1"/>
    <col min="8" max="8" width="19.1640625" customWidth="1"/>
    <col min="9" max="9" width="19.33203125" customWidth="1"/>
    <col min="10" max="10" width="14.1640625" customWidth="1"/>
    <col min="11" max="11" width="35.1640625" customWidth="1"/>
    <col min="12" max="13" width="15.33203125" customWidth="1"/>
    <col min="14" max="14" width="17.1640625" customWidth="1"/>
    <col min="15" max="15" width="20" customWidth="1"/>
    <col min="19" max="19" width="13" customWidth="1"/>
    <col min="24" max="24" width="38" customWidth="1"/>
    <col min="25" max="25" width="14.1640625" customWidth="1"/>
    <col min="26" max="26" width="16.6640625" customWidth="1"/>
    <col min="27" max="27" width="17.5" customWidth="1"/>
    <col min="28" max="28" width="44.6640625" customWidth="1"/>
    <col min="29" max="29" width="18.6640625" customWidth="1"/>
    <col min="30" max="30" width="21.83203125" customWidth="1"/>
    <col min="31" max="31" width="15.5" customWidth="1"/>
    <col min="33" max="33" width="26" customWidth="1"/>
    <col min="35" max="35" width="36" customWidth="1"/>
  </cols>
  <sheetData>
    <row r="1" spans="1:41">
      <c r="A1" t="s">
        <v>373</v>
      </c>
      <c r="J1" s="2"/>
      <c r="K1" s="1"/>
    </row>
    <row r="2" spans="1:41">
      <c r="A2" s="8" t="s">
        <v>352</v>
      </c>
      <c r="B2" s="5"/>
      <c r="K2" s="29"/>
      <c r="L2" s="15"/>
      <c r="M2" s="15"/>
    </row>
    <row r="3" spans="1:41">
      <c r="B3" s="13" t="s">
        <v>31</v>
      </c>
      <c r="C3" s="13" t="s">
        <v>350</v>
      </c>
      <c r="D3" s="27" t="s">
        <v>48</v>
      </c>
      <c r="E3" s="6" t="s">
        <v>0</v>
      </c>
      <c r="F3" s="12" t="s">
        <v>489</v>
      </c>
      <c r="G3" s="12"/>
      <c r="H3" s="12"/>
      <c r="I3" s="12"/>
      <c r="J3" s="12"/>
      <c r="K3" s="6" t="s">
        <v>331</v>
      </c>
      <c r="L3" s="12">
        <v>1</v>
      </c>
      <c r="M3" s="12"/>
      <c r="N3" s="12"/>
      <c r="O3" s="12"/>
      <c r="P3" s="12"/>
      <c r="Q3" s="12"/>
      <c r="R3" s="12"/>
      <c r="S3" s="12"/>
      <c r="T3" s="16"/>
      <c r="V3" s="16"/>
      <c r="X3" s="7" t="s">
        <v>354</v>
      </c>
      <c r="AK3" s="12"/>
      <c r="AL3" s="12"/>
      <c r="AM3" s="12"/>
      <c r="AN3" s="12"/>
      <c r="AO3" s="12"/>
    </row>
    <row r="4" spans="1:41">
      <c r="A4" s="20" t="s">
        <v>374</v>
      </c>
      <c r="B4" s="12">
        <v>85</v>
      </c>
      <c r="C4" s="12">
        <v>11</v>
      </c>
      <c r="D4" s="28">
        <v>201</v>
      </c>
      <c r="E4" s="6" t="s">
        <v>480</v>
      </c>
      <c r="F4" s="12" t="s">
        <v>481</v>
      </c>
      <c r="G4" s="12" t="s">
        <v>482</v>
      </c>
      <c r="H4" s="12" t="s">
        <v>483</v>
      </c>
      <c r="I4" s="12"/>
      <c r="J4" s="12"/>
      <c r="K4" s="6" t="s">
        <v>332</v>
      </c>
      <c r="L4" s="12">
        <v>3</v>
      </c>
      <c r="M4" s="12"/>
      <c r="N4" s="12"/>
      <c r="O4" s="12"/>
      <c r="P4" s="12"/>
      <c r="Q4" s="12"/>
      <c r="R4" s="12"/>
      <c r="S4" s="12"/>
      <c r="Y4" s="13" t="s">
        <v>31</v>
      </c>
      <c r="Z4" s="13" t="s">
        <v>350</v>
      </c>
      <c r="AA4" s="27" t="s">
        <v>48</v>
      </c>
      <c r="AB4" s="6" t="s">
        <v>0</v>
      </c>
      <c r="AC4" s="12" t="s">
        <v>490</v>
      </c>
      <c r="AD4" s="12"/>
      <c r="AE4" s="12"/>
      <c r="AF4" s="16"/>
      <c r="AG4" s="6" t="s">
        <v>331</v>
      </c>
      <c r="AH4" s="12">
        <v>1</v>
      </c>
      <c r="AI4" s="12"/>
      <c r="AJ4" s="12"/>
      <c r="AK4" s="12"/>
      <c r="AL4" s="12"/>
      <c r="AM4" s="12"/>
      <c r="AN4" s="12"/>
      <c r="AO4" s="12"/>
    </row>
    <row r="5" spans="1:41">
      <c r="A5" s="21" t="s">
        <v>375</v>
      </c>
      <c r="B5" s="12">
        <v>86</v>
      </c>
      <c r="C5" s="12">
        <v>15</v>
      </c>
      <c r="D5" s="28">
        <v>164</v>
      </c>
      <c r="E5" s="6"/>
      <c r="F5" s="12"/>
      <c r="G5" s="12"/>
      <c r="H5" s="12"/>
      <c r="I5" s="12"/>
      <c r="J5" s="12"/>
      <c r="K5" s="6" t="s">
        <v>138</v>
      </c>
      <c r="L5" s="12">
        <v>0.05</v>
      </c>
      <c r="M5" s="12"/>
      <c r="N5" s="12"/>
      <c r="O5" s="12"/>
      <c r="P5" s="12"/>
      <c r="Q5" s="12"/>
      <c r="R5" s="12"/>
      <c r="S5" s="12"/>
      <c r="X5" s="20" t="s">
        <v>374</v>
      </c>
      <c r="Y5" s="12">
        <v>16.269839999999999</v>
      </c>
      <c r="Z5" s="12">
        <v>2.3809520000000002</v>
      </c>
      <c r="AA5" s="28">
        <v>1.521739</v>
      </c>
      <c r="AB5" s="6" t="s">
        <v>480</v>
      </c>
      <c r="AC5" s="12" t="s">
        <v>481</v>
      </c>
      <c r="AD5" s="12" t="s">
        <v>482</v>
      </c>
      <c r="AE5" s="12" t="s">
        <v>483</v>
      </c>
      <c r="AF5" s="1"/>
      <c r="AG5" s="6" t="s">
        <v>332</v>
      </c>
      <c r="AH5" s="12">
        <v>3</v>
      </c>
      <c r="AI5" s="12"/>
      <c r="AJ5" s="12"/>
      <c r="AK5" s="12"/>
      <c r="AL5" s="12"/>
      <c r="AM5" s="12"/>
      <c r="AN5" s="12"/>
      <c r="AO5" s="12"/>
    </row>
    <row r="6" spans="1:41">
      <c r="A6" s="21" t="s">
        <v>376</v>
      </c>
      <c r="B6" s="12">
        <v>96</v>
      </c>
      <c r="C6" s="12">
        <v>42</v>
      </c>
      <c r="D6" s="28">
        <v>209</v>
      </c>
      <c r="E6" s="6" t="s">
        <v>484</v>
      </c>
      <c r="F6" s="12"/>
      <c r="G6" s="12"/>
      <c r="H6" s="12"/>
      <c r="I6" s="12"/>
      <c r="J6" s="12"/>
      <c r="K6" s="6"/>
      <c r="L6" s="12"/>
      <c r="M6" s="12"/>
      <c r="N6" s="12"/>
      <c r="O6" s="12"/>
      <c r="P6" s="12"/>
      <c r="Q6" s="12"/>
      <c r="R6" s="12"/>
      <c r="S6" s="12"/>
      <c r="X6" s="21" t="s">
        <v>375</v>
      </c>
      <c r="Y6" s="12">
        <v>8.0952380000000002</v>
      </c>
      <c r="Z6" s="12">
        <v>2.8735629999999999</v>
      </c>
      <c r="AA6" s="28">
        <v>0.2083333</v>
      </c>
      <c r="AB6" s="6"/>
      <c r="AC6" s="12"/>
      <c r="AD6" s="12"/>
      <c r="AE6" s="12"/>
      <c r="AF6" s="1"/>
      <c r="AG6" s="6" t="s">
        <v>138</v>
      </c>
      <c r="AH6" s="12">
        <v>0.05</v>
      </c>
      <c r="AI6" s="12"/>
      <c r="AJ6" s="12"/>
      <c r="AK6" s="12"/>
      <c r="AL6" s="12"/>
      <c r="AM6" s="12"/>
      <c r="AN6" s="12"/>
      <c r="AO6" s="12"/>
    </row>
    <row r="7" spans="1:41">
      <c r="A7" s="20" t="s">
        <v>377</v>
      </c>
      <c r="B7" s="12">
        <v>123</v>
      </c>
      <c r="C7" s="12">
        <v>33</v>
      </c>
      <c r="D7" s="28"/>
      <c r="E7" s="6" t="s">
        <v>387</v>
      </c>
      <c r="F7" s="12">
        <v>34.79</v>
      </c>
      <c r="G7" s="12"/>
      <c r="H7" s="12"/>
      <c r="I7" s="12"/>
      <c r="J7" s="12"/>
      <c r="K7" s="6" t="s">
        <v>492</v>
      </c>
      <c r="L7" s="12" t="s">
        <v>334</v>
      </c>
      <c r="M7" s="12" t="s">
        <v>335</v>
      </c>
      <c r="N7" s="12" t="s">
        <v>139</v>
      </c>
      <c r="O7" s="12" t="s">
        <v>336</v>
      </c>
      <c r="P7" s="12" t="s">
        <v>337</v>
      </c>
      <c r="Q7" s="12"/>
      <c r="R7" s="12"/>
      <c r="S7" s="12"/>
      <c r="X7" s="21" t="s">
        <v>376</v>
      </c>
      <c r="Y7" s="12">
        <v>15.63518</v>
      </c>
      <c r="Z7" s="12"/>
      <c r="AA7" s="28">
        <v>0.5263158</v>
      </c>
      <c r="AB7" s="6" t="s">
        <v>484</v>
      </c>
      <c r="AC7" s="12"/>
      <c r="AD7" s="12"/>
      <c r="AE7" s="12"/>
      <c r="AF7" s="1"/>
      <c r="AG7" s="6"/>
      <c r="AH7" s="12"/>
      <c r="AI7" s="12"/>
      <c r="AJ7" s="12"/>
      <c r="AK7" s="12" t="s">
        <v>336</v>
      </c>
      <c r="AL7" s="12" t="s">
        <v>337</v>
      </c>
      <c r="AM7" s="12"/>
      <c r="AN7" s="12"/>
      <c r="AO7" s="12"/>
    </row>
    <row r="8" spans="1:41">
      <c r="A8" s="21" t="s">
        <v>378</v>
      </c>
      <c r="B8" s="12">
        <v>83</v>
      </c>
      <c r="C8" s="12"/>
      <c r="D8" s="28"/>
      <c r="E8" s="6" t="s">
        <v>4</v>
      </c>
      <c r="F8" s="12" t="s">
        <v>44</v>
      </c>
      <c r="G8" s="12"/>
      <c r="H8" s="12"/>
      <c r="I8" s="12"/>
      <c r="J8" s="12"/>
      <c r="K8" s="6"/>
      <c r="L8" s="12"/>
      <c r="M8" s="12"/>
      <c r="N8" s="12"/>
      <c r="O8" s="12"/>
      <c r="P8" s="12"/>
      <c r="Q8" s="12"/>
      <c r="R8" s="12"/>
      <c r="S8" s="12"/>
      <c r="X8" s="20" t="s">
        <v>377</v>
      </c>
      <c r="Y8" s="12">
        <v>18.113209999999999</v>
      </c>
      <c r="Z8" s="12"/>
      <c r="AA8" s="28"/>
      <c r="AB8" s="6" t="s">
        <v>387</v>
      </c>
      <c r="AC8" s="12">
        <v>10.45</v>
      </c>
      <c r="AD8" s="12"/>
      <c r="AE8" s="12"/>
      <c r="AF8" s="1"/>
      <c r="AG8" s="6" t="s">
        <v>492</v>
      </c>
      <c r="AH8" s="12" t="s">
        <v>334</v>
      </c>
      <c r="AI8" s="12" t="s">
        <v>335</v>
      </c>
      <c r="AJ8" s="12" t="s">
        <v>139</v>
      </c>
      <c r="AK8" s="12"/>
      <c r="AL8" s="12"/>
      <c r="AM8" s="12"/>
      <c r="AN8" s="12"/>
      <c r="AO8" s="12"/>
    </row>
    <row r="9" spans="1:41">
      <c r="A9" s="21" t="s">
        <v>379</v>
      </c>
      <c r="B9" s="12">
        <v>102</v>
      </c>
      <c r="C9" s="12"/>
      <c r="D9" s="28"/>
      <c r="E9" s="6" t="s">
        <v>5</v>
      </c>
      <c r="F9" s="12" t="s">
        <v>45</v>
      </c>
      <c r="G9" s="12"/>
      <c r="H9" s="12"/>
      <c r="I9" s="12"/>
      <c r="J9" s="12"/>
      <c r="K9" s="6" t="s">
        <v>339</v>
      </c>
      <c r="L9" s="12">
        <v>-2.5</v>
      </c>
      <c r="M9" s="12" t="s">
        <v>506</v>
      </c>
      <c r="N9" s="12" t="s">
        <v>7</v>
      </c>
      <c r="O9" s="12" t="s">
        <v>45</v>
      </c>
      <c r="P9" s="12" t="s">
        <v>44</v>
      </c>
      <c r="Q9" s="12" t="s">
        <v>494</v>
      </c>
      <c r="R9" s="12"/>
      <c r="S9" s="12"/>
      <c r="X9" s="21" t="s">
        <v>378</v>
      </c>
      <c r="Y9" s="12">
        <v>9.7345140000000008</v>
      </c>
      <c r="Z9" s="12"/>
      <c r="AA9" s="28"/>
      <c r="AB9" s="6" t="s">
        <v>4</v>
      </c>
      <c r="AC9" s="12">
        <v>5.8999999999999999E-3</v>
      </c>
      <c r="AD9" s="12"/>
      <c r="AE9" s="12"/>
      <c r="AF9" s="1"/>
      <c r="AG9" s="6"/>
      <c r="AH9" s="12"/>
      <c r="AI9" s="12"/>
      <c r="AJ9" s="12"/>
      <c r="AK9" s="12" t="s">
        <v>11</v>
      </c>
      <c r="AL9" s="12">
        <v>3.95E-2</v>
      </c>
      <c r="AM9" s="12" t="s">
        <v>494</v>
      </c>
      <c r="AN9" s="12"/>
      <c r="AO9" s="12"/>
    </row>
    <row r="10" spans="1:41">
      <c r="A10" s="21" t="s">
        <v>380</v>
      </c>
      <c r="B10" s="12">
        <v>131</v>
      </c>
      <c r="C10" s="12"/>
      <c r="D10" s="28"/>
      <c r="E10" s="6" t="s">
        <v>485</v>
      </c>
      <c r="F10" s="12" t="s">
        <v>7</v>
      </c>
      <c r="G10" s="12"/>
      <c r="H10" s="12"/>
      <c r="I10" s="12"/>
      <c r="J10" s="12"/>
      <c r="K10" s="6" t="s">
        <v>341</v>
      </c>
      <c r="L10" s="12">
        <v>-2.6669999999999998</v>
      </c>
      <c r="M10" s="12" t="s">
        <v>507</v>
      </c>
      <c r="N10" s="12" t="s">
        <v>7</v>
      </c>
      <c r="O10" s="12" t="s">
        <v>45</v>
      </c>
      <c r="P10" s="12" t="s">
        <v>44</v>
      </c>
      <c r="Q10" s="12" t="s">
        <v>496</v>
      </c>
      <c r="R10" s="12"/>
      <c r="S10" s="12"/>
      <c r="X10" s="21" t="s">
        <v>379</v>
      </c>
      <c r="Y10" s="12">
        <v>6.1371840000000004</v>
      </c>
      <c r="Z10" s="12"/>
      <c r="AA10" s="28"/>
      <c r="AB10" s="6" t="s">
        <v>5</v>
      </c>
      <c r="AC10" s="12" t="s">
        <v>16</v>
      </c>
      <c r="AD10" s="12"/>
      <c r="AE10" s="12"/>
      <c r="AF10" s="1"/>
      <c r="AG10" s="6" t="s">
        <v>339</v>
      </c>
      <c r="AH10" s="12">
        <v>9.7040000000000006</v>
      </c>
      <c r="AI10" s="12" t="s">
        <v>493</v>
      </c>
      <c r="AJ10" s="12" t="s">
        <v>7</v>
      </c>
      <c r="AK10" s="12" t="s">
        <v>16</v>
      </c>
      <c r="AL10" s="12">
        <v>7.9000000000000008E-3</v>
      </c>
      <c r="AM10" s="12" t="s">
        <v>496</v>
      </c>
      <c r="AN10" s="12"/>
      <c r="AO10" s="12"/>
    </row>
    <row r="11" spans="1:41">
      <c r="E11" s="6" t="s">
        <v>388</v>
      </c>
      <c r="F11" s="12">
        <v>0.86350000000000005</v>
      </c>
      <c r="G11" s="12"/>
      <c r="H11" s="12"/>
      <c r="I11" s="12"/>
      <c r="J11" s="12"/>
      <c r="K11" s="6" t="s">
        <v>497</v>
      </c>
      <c r="L11" s="12">
        <v>-0.16669999999999999</v>
      </c>
      <c r="M11" s="12" t="s">
        <v>508</v>
      </c>
      <c r="N11" s="12" t="s">
        <v>14</v>
      </c>
      <c r="O11" s="12" t="s">
        <v>13</v>
      </c>
      <c r="P11" s="12">
        <v>0.92479999999999996</v>
      </c>
      <c r="Q11" s="12" t="s">
        <v>499</v>
      </c>
      <c r="R11" s="12"/>
      <c r="S11" s="12"/>
      <c r="AB11" s="6" t="s">
        <v>485</v>
      </c>
      <c r="AC11" s="12" t="s">
        <v>7</v>
      </c>
      <c r="AD11" s="12"/>
      <c r="AE11" s="12"/>
      <c r="AF11" s="1"/>
      <c r="AG11" s="6" t="s">
        <v>341</v>
      </c>
      <c r="AH11" s="12">
        <v>11.58</v>
      </c>
      <c r="AI11" s="12" t="s">
        <v>495</v>
      </c>
      <c r="AJ11" s="12" t="s">
        <v>7</v>
      </c>
      <c r="AK11" s="12" t="s">
        <v>13</v>
      </c>
      <c r="AL11" s="12">
        <v>0.86309999999999998</v>
      </c>
      <c r="AM11" s="12" t="s">
        <v>499</v>
      </c>
      <c r="AN11" s="12"/>
      <c r="AO11" s="12"/>
    </row>
    <row r="12" spans="1:41">
      <c r="E12" s="6"/>
      <c r="F12" s="12"/>
      <c r="G12" s="12"/>
      <c r="H12" s="12"/>
      <c r="I12" s="12"/>
      <c r="J12" s="12"/>
      <c r="K12" s="6"/>
      <c r="L12" s="12"/>
      <c r="M12" s="12"/>
      <c r="N12" s="12"/>
      <c r="O12" s="12"/>
      <c r="P12" s="12"/>
      <c r="Q12" s="12"/>
      <c r="R12" s="12"/>
      <c r="S12" s="12"/>
      <c r="AB12" s="6" t="s">
        <v>388</v>
      </c>
      <c r="AC12" s="12">
        <v>0.72330000000000005</v>
      </c>
      <c r="AD12" s="12"/>
      <c r="AE12" s="12"/>
      <c r="AF12" s="1"/>
      <c r="AG12" s="6" t="s">
        <v>497</v>
      </c>
      <c r="AH12" s="12">
        <v>1.875</v>
      </c>
      <c r="AI12" s="12" t="s">
        <v>498</v>
      </c>
      <c r="AJ12" s="12" t="s">
        <v>14</v>
      </c>
      <c r="AK12" s="12"/>
      <c r="AL12" s="12"/>
      <c r="AM12" s="12"/>
      <c r="AN12" s="12"/>
      <c r="AO12" s="12"/>
    </row>
    <row r="13" spans="1:41">
      <c r="E13" s="6" t="s">
        <v>486</v>
      </c>
      <c r="F13" s="12"/>
      <c r="G13" s="12"/>
      <c r="H13" s="12"/>
      <c r="I13" s="12"/>
      <c r="J13" s="12"/>
      <c r="K13" s="6"/>
      <c r="L13" s="12"/>
      <c r="M13" s="12"/>
      <c r="N13" s="12"/>
      <c r="O13" s="12"/>
      <c r="P13" s="12"/>
      <c r="Q13" s="12"/>
      <c r="R13" s="12"/>
      <c r="S13" s="12"/>
      <c r="X13" s="19" t="s">
        <v>30</v>
      </c>
      <c r="AB13" s="6"/>
      <c r="AC13" s="12"/>
      <c r="AD13" s="12"/>
      <c r="AE13" s="12"/>
      <c r="AF13" s="1"/>
      <c r="AG13" s="6"/>
      <c r="AH13" s="12"/>
      <c r="AI13" s="12"/>
      <c r="AJ13" s="12"/>
      <c r="AK13" s="12"/>
      <c r="AL13" s="12"/>
      <c r="AM13" s="12"/>
      <c r="AN13" s="12"/>
      <c r="AO13" s="12"/>
    </row>
    <row r="14" spans="1:41">
      <c r="E14" s="6" t="s">
        <v>143</v>
      </c>
      <c r="F14" s="12" t="s">
        <v>487</v>
      </c>
      <c r="G14" s="12"/>
      <c r="H14" s="12"/>
      <c r="I14" s="12"/>
      <c r="J14" s="12"/>
      <c r="K14" s="6" t="s">
        <v>343</v>
      </c>
      <c r="L14" s="12" t="s">
        <v>344</v>
      </c>
      <c r="M14" s="12" t="s">
        <v>345</v>
      </c>
      <c r="N14" s="12" t="s">
        <v>334</v>
      </c>
      <c r="O14" s="12" t="s">
        <v>346</v>
      </c>
      <c r="P14" s="12" t="s">
        <v>347</v>
      </c>
      <c r="Q14" s="12" t="s">
        <v>348</v>
      </c>
      <c r="R14" s="12" t="s">
        <v>351</v>
      </c>
      <c r="S14" s="12" t="s">
        <v>141</v>
      </c>
      <c r="AB14" s="6" t="s">
        <v>486</v>
      </c>
      <c r="AC14" s="12"/>
      <c r="AD14" s="12"/>
      <c r="AE14" s="12"/>
      <c r="AF14" s="1"/>
      <c r="AG14" s="6"/>
      <c r="AH14" s="12"/>
      <c r="AI14" s="12"/>
      <c r="AJ14" s="12"/>
      <c r="AK14" s="12" t="s">
        <v>346</v>
      </c>
      <c r="AL14" s="12" t="s">
        <v>347</v>
      </c>
      <c r="AM14" s="12" t="s">
        <v>348</v>
      </c>
      <c r="AN14" s="12" t="s">
        <v>351</v>
      </c>
      <c r="AO14" s="12" t="s">
        <v>141</v>
      </c>
    </row>
    <row r="15" spans="1:41">
      <c r="A15" s="4"/>
      <c r="E15" s="6" t="s">
        <v>4</v>
      </c>
      <c r="F15" s="12">
        <v>0.1313</v>
      </c>
      <c r="G15" s="12"/>
      <c r="H15" s="12"/>
      <c r="I15" s="12"/>
      <c r="J15" s="12"/>
      <c r="K15" s="6"/>
      <c r="L15" s="12"/>
      <c r="M15" s="12"/>
      <c r="N15" s="12"/>
      <c r="O15" s="12"/>
      <c r="P15" s="12"/>
      <c r="Q15" s="12"/>
      <c r="R15" s="12"/>
      <c r="S15" s="12"/>
      <c r="AB15" s="6" t="s">
        <v>143</v>
      </c>
      <c r="AC15" s="12" t="s">
        <v>491</v>
      </c>
      <c r="AD15" s="12"/>
      <c r="AE15" s="12"/>
      <c r="AF15" s="1"/>
      <c r="AG15" s="6" t="s">
        <v>343</v>
      </c>
      <c r="AH15" s="12" t="s">
        <v>344</v>
      </c>
      <c r="AI15" s="12" t="s">
        <v>345</v>
      </c>
      <c r="AJ15" s="12" t="s">
        <v>334</v>
      </c>
      <c r="AK15" s="12"/>
      <c r="AL15" s="12"/>
      <c r="AM15" s="12"/>
      <c r="AN15" s="12"/>
      <c r="AO15" s="12"/>
    </row>
    <row r="16" spans="1:41">
      <c r="A16" s="4"/>
      <c r="E16" s="6" t="s">
        <v>5</v>
      </c>
      <c r="F16" s="12" t="s">
        <v>13</v>
      </c>
      <c r="G16" s="12"/>
      <c r="H16" s="12"/>
      <c r="I16" s="12"/>
      <c r="J16" s="12"/>
      <c r="K16" s="6" t="s">
        <v>339</v>
      </c>
      <c r="L16" s="12">
        <v>0</v>
      </c>
      <c r="M16" s="12">
        <v>2.5</v>
      </c>
      <c r="N16" s="12">
        <v>-2.5</v>
      </c>
      <c r="O16" s="12">
        <v>0.3619</v>
      </c>
      <c r="P16" s="12">
        <v>7</v>
      </c>
      <c r="Q16" s="12">
        <v>4</v>
      </c>
      <c r="R16" s="12">
        <v>9.77</v>
      </c>
      <c r="S16" s="12">
        <v>11</v>
      </c>
      <c r="AB16" s="6" t="s">
        <v>4</v>
      </c>
      <c r="AC16" s="12">
        <v>1.6999999999999999E-3</v>
      </c>
      <c r="AD16" s="12"/>
      <c r="AE16" s="12"/>
      <c r="AF16" s="1"/>
      <c r="AG16" s="6"/>
      <c r="AH16" s="12"/>
      <c r="AI16" s="12"/>
      <c r="AJ16" s="12"/>
      <c r="AK16" s="12">
        <v>3.214</v>
      </c>
      <c r="AL16" s="12">
        <v>6</v>
      </c>
      <c r="AM16" s="12">
        <v>2</v>
      </c>
      <c r="AN16" s="12">
        <v>4.2690000000000001</v>
      </c>
      <c r="AO16" s="12">
        <v>8</v>
      </c>
    </row>
    <row r="17" spans="5:41">
      <c r="E17" s="6" t="s">
        <v>488</v>
      </c>
      <c r="F17" s="12" t="s">
        <v>14</v>
      </c>
      <c r="G17" s="12"/>
      <c r="H17" s="12"/>
      <c r="I17" s="12"/>
      <c r="J17" s="12"/>
      <c r="K17" s="6" t="s">
        <v>341</v>
      </c>
      <c r="L17" s="12">
        <v>0</v>
      </c>
      <c r="M17" s="12">
        <v>2.6669999999999998</v>
      </c>
      <c r="N17" s="12">
        <v>-2.6669999999999998</v>
      </c>
      <c r="O17" s="12">
        <v>0.39839999999999998</v>
      </c>
      <c r="P17" s="12">
        <v>7</v>
      </c>
      <c r="Q17" s="12">
        <v>3</v>
      </c>
      <c r="R17" s="12">
        <v>9.4659999999999993</v>
      </c>
      <c r="S17" s="12">
        <v>11</v>
      </c>
      <c r="AB17" s="6" t="s">
        <v>5</v>
      </c>
      <c r="AC17" s="12" t="s">
        <v>16</v>
      </c>
      <c r="AD17" s="12"/>
      <c r="AE17" s="12"/>
      <c r="AF17" s="1"/>
      <c r="AG17" s="6" t="s">
        <v>339</v>
      </c>
      <c r="AH17" s="12">
        <v>12.33</v>
      </c>
      <c r="AI17" s="12">
        <v>2.6269999999999998</v>
      </c>
      <c r="AJ17" s="12">
        <v>9.7040000000000006</v>
      </c>
      <c r="AK17" s="12">
        <v>2.7839999999999998</v>
      </c>
      <c r="AL17" s="12">
        <v>6</v>
      </c>
      <c r="AM17" s="12">
        <v>3</v>
      </c>
      <c r="AN17" s="12">
        <v>5.883</v>
      </c>
      <c r="AO17" s="12">
        <v>8</v>
      </c>
    </row>
    <row r="18" spans="5:41">
      <c r="E18" s="6"/>
      <c r="F18" s="12"/>
      <c r="G18" s="12"/>
      <c r="H18" s="12"/>
      <c r="I18" s="12"/>
      <c r="J18" s="12"/>
      <c r="K18" s="6" t="s">
        <v>497</v>
      </c>
      <c r="L18" s="12">
        <v>2.5</v>
      </c>
      <c r="M18" s="12">
        <v>2.6669999999999998</v>
      </c>
      <c r="N18" s="12">
        <v>-0.16669999999999999</v>
      </c>
      <c r="O18" s="12">
        <v>0.441</v>
      </c>
      <c r="P18" s="12">
        <v>4</v>
      </c>
      <c r="Q18" s="12">
        <v>3</v>
      </c>
      <c r="R18" s="12">
        <v>0.53449999999999998</v>
      </c>
      <c r="S18" s="12">
        <v>11</v>
      </c>
      <c r="AB18" s="6" t="s">
        <v>488</v>
      </c>
      <c r="AC18" s="12" t="s">
        <v>7</v>
      </c>
      <c r="AD18" s="12"/>
      <c r="AE18" s="12"/>
      <c r="AF18" s="1"/>
      <c r="AG18" s="6" t="s">
        <v>341</v>
      </c>
      <c r="AH18" s="12">
        <v>12.33</v>
      </c>
      <c r="AI18" s="12">
        <v>0.75209999999999999</v>
      </c>
      <c r="AJ18" s="12">
        <v>11.58</v>
      </c>
      <c r="AK18" s="12">
        <v>3.5939999999999999</v>
      </c>
      <c r="AL18" s="12">
        <v>2</v>
      </c>
      <c r="AM18" s="12">
        <v>3</v>
      </c>
      <c r="AN18" s="12">
        <v>0.7379</v>
      </c>
      <c r="AO18" s="12">
        <v>8</v>
      </c>
    </row>
    <row r="19" spans="5:41">
      <c r="E19" s="6" t="s">
        <v>500</v>
      </c>
      <c r="F19" s="12"/>
      <c r="G19" s="12"/>
      <c r="H19" s="12"/>
      <c r="I19" s="12"/>
      <c r="J19" s="12"/>
      <c r="AE19" s="1"/>
      <c r="AF19" s="1"/>
      <c r="AG19" s="6" t="s">
        <v>497</v>
      </c>
      <c r="AH19" s="12">
        <v>2.6269999999999998</v>
      </c>
      <c r="AI19" s="12">
        <v>0.75209999999999999</v>
      </c>
      <c r="AJ19" s="12">
        <v>1.875</v>
      </c>
    </row>
    <row r="20" spans="5:41">
      <c r="E20" s="6" t="s">
        <v>501</v>
      </c>
      <c r="F20" s="12"/>
      <c r="G20" s="12"/>
      <c r="H20" s="12"/>
      <c r="I20" s="12"/>
      <c r="J20" s="12"/>
      <c r="AB20" s="2"/>
      <c r="AC20" s="1"/>
      <c r="AD20" s="1"/>
      <c r="AE20" s="1"/>
      <c r="AF20" s="1"/>
      <c r="AG20" s="1"/>
    </row>
    <row r="21" spans="5:41">
      <c r="E21" s="6" t="s">
        <v>4</v>
      </c>
      <c r="F21" s="12"/>
      <c r="G21" s="12"/>
      <c r="H21" s="12"/>
      <c r="I21" s="12"/>
      <c r="J21" s="12"/>
    </row>
    <row r="22" spans="5:41">
      <c r="E22" s="6" t="s">
        <v>5</v>
      </c>
      <c r="F22" s="12"/>
      <c r="G22" s="12"/>
      <c r="H22" s="12"/>
      <c r="I22" s="12"/>
      <c r="J22" s="12"/>
    </row>
    <row r="23" spans="5:41">
      <c r="E23" s="6" t="s">
        <v>488</v>
      </c>
      <c r="F23" s="12"/>
      <c r="G23" s="12"/>
      <c r="H23" s="12"/>
      <c r="I23" s="12"/>
      <c r="J23" s="12"/>
    </row>
    <row r="24" spans="5:41">
      <c r="E24" s="6"/>
      <c r="F24" s="12"/>
      <c r="G24" s="12"/>
      <c r="H24" s="12"/>
      <c r="I24" s="12"/>
      <c r="J24" s="12"/>
    </row>
    <row r="25" spans="5:41">
      <c r="E25" s="6" t="s">
        <v>140</v>
      </c>
      <c r="F25" s="12" t="s">
        <v>389</v>
      </c>
      <c r="G25" s="12" t="s">
        <v>141</v>
      </c>
      <c r="H25" s="12" t="s">
        <v>142</v>
      </c>
      <c r="I25" s="12" t="s">
        <v>143</v>
      </c>
      <c r="J25" s="12" t="s">
        <v>4</v>
      </c>
    </row>
    <row r="26" spans="5:41">
      <c r="E26" s="6" t="s">
        <v>390</v>
      </c>
      <c r="F26" s="12">
        <v>23.19</v>
      </c>
      <c r="G26" s="12">
        <v>2</v>
      </c>
      <c r="H26" s="12">
        <v>11.6</v>
      </c>
      <c r="I26" s="12" t="s">
        <v>502</v>
      </c>
      <c r="J26" s="12" t="s">
        <v>503</v>
      </c>
    </row>
    <row r="27" spans="5:41">
      <c r="E27" s="6" t="s">
        <v>504</v>
      </c>
      <c r="F27" s="12">
        <v>3.6669999999999998</v>
      </c>
      <c r="G27" s="12">
        <v>11</v>
      </c>
      <c r="H27" s="12">
        <v>0.33329999999999999</v>
      </c>
      <c r="I27" s="12"/>
      <c r="J27" s="12"/>
    </row>
    <row r="28" spans="5:41">
      <c r="E28" s="6" t="s">
        <v>391</v>
      </c>
      <c r="F28" s="12">
        <v>26.86</v>
      </c>
      <c r="G28" s="12">
        <v>13</v>
      </c>
      <c r="H28" s="12"/>
      <c r="I28" s="12"/>
      <c r="J28" s="12"/>
    </row>
    <row r="29" spans="5:41">
      <c r="E29" s="6"/>
      <c r="F29" s="12"/>
      <c r="G29" s="12"/>
      <c r="H29" s="12"/>
      <c r="I29" s="12"/>
      <c r="J29" s="12"/>
    </row>
    <row r="30" spans="5:41">
      <c r="E30" s="6" t="s">
        <v>392</v>
      </c>
      <c r="F30" s="12"/>
      <c r="G30" s="12"/>
      <c r="H30" s="12"/>
      <c r="I30" s="12"/>
      <c r="J30" s="12"/>
    </row>
    <row r="31" spans="5:41">
      <c r="E31" s="6" t="s">
        <v>393</v>
      </c>
      <c r="F31" s="12">
        <v>3</v>
      </c>
      <c r="G31" s="12"/>
      <c r="H31" s="12"/>
      <c r="I31" s="12"/>
      <c r="J31" s="12"/>
    </row>
    <row r="32" spans="5:41">
      <c r="E32" s="6" t="s">
        <v>505</v>
      </c>
      <c r="F32" s="12">
        <v>14</v>
      </c>
      <c r="G32" s="12"/>
      <c r="H32" s="12"/>
      <c r="I32" s="12"/>
      <c r="J32" s="12"/>
    </row>
    <row r="35" spans="1:36">
      <c r="A35" s="7" t="s">
        <v>349</v>
      </c>
      <c r="E35" s="17"/>
      <c r="F35" s="17"/>
      <c r="G35" s="17"/>
      <c r="H35" s="17"/>
      <c r="I35" s="17"/>
      <c r="J35" s="17"/>
    </row>
    <row r="36" spans="1:36">
      <c r="B36" s="13" t="s">
        <v>31</v>
      </c>
      <c r="C36" s="13" t="s">
        <v>350</v>
      </c>
      <c r="D36" s="27" t="s">
        <v>48</v>
      </c>
      <c r="E36" s="6" t="s">
        <v>0</v>
      </c>
      <c r="F36" s="12" t="s">
        <v>509</v>
      </c>
      <c r="G36" s="12"/>
      <c r="H36" s="12"/>
      <c r="I36" s="12"/>
      <c r="J36" s="12"/>
      <c r="K36" s="6" t="s">
        <v>331</v>
      </c>
      <c r="L36" s="12">
        <v>1</v>
      </c>
      <c r="M36" s="12"/>
      <c r="N36" s="12"/>
      <c r="O36" s="12"/>
      <c r="P36" s="12"/>
      <c r="Q36" s="12"/>
      <c r="R36" s="12"/>
      <c r="S36" s="12"/>
      <c r="T36" s="3"/>
      <c r="X36" s="7" t="s">
        <v>359</v>
      </c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>
      <c r="A37" s="20" t="s">
        <v>374</v>
      </c>
      <c r="B37" s="12">
        <v>0</v>
      </c>
      <c r="C37" s="12">
        <v>3</v>
      </c>
      <c r="D37" s="28">
        <v>2</v>
      </c>
      <c r="E37" s="6" t="s">
        <v>480</v>
      </c>
      <c r="F37" s="12" t="s">
        <v>481</v>
      </c>
      <c r="G37" s="12" t="s">
        <v>482</v>
      </c>
      <c r="H37" s="12" t="s">
        <v>483</v>
      </c>
      <c r="I37" s="12"/>
      <c r="J37" s="12"/>
      <c r="K37" s="6" t="s">
        <v>332</v>
      </c>
      <c r="L37" s="12">
        <v>3</v>
      </c>
      <c r="M37" s="12"/>
      <c r="N37" s="12"/>
      <c r="O37" s="12"/>
      <c r="P37" s="12"/>
      <c r="Q37" s="12"/>
      <c r="R37" s="12"/>
      <c r="S37" s="12"/>
      <c r="T37" s="3"/>
      <c r="Y37" s="13" t="s">
        <v>47</v>
      </c>
      <c r="Z37" s="13" t="s">
        <v>350</v>
      </c>
      <c r="AA37" s="13" t="s">
        <v>48</v>
      </c>
      <c r="AB37" s="6" t="s">
        <v>331</v>
      </c>
      <c r="AC37" s="12">
        <v>1</v>
      </c>
      <c r="AD37" s="12"/>
      <c r="AE37" s="12"/>
      <c r="AF37" s="12"/>
      <c r="AG37" s="12"/>
      <c r="AH37" s="12"/>
      <c r="AI37" s="12"/>
      <c r="AJ37" s="12"/>
    </row>
    <row r="38" spans="1:36">
      <c r="A38" s="21" t="s">
        <v>375</v>
      </c>
      <c r="B38" s="12">
        <v>0</v>
      </c>
      <c r="C38" s="12">
        <v>2</v>
      </c>
      <c r="D38" s="28">
        <v>2</v>
      </c>
      <c r="E38" s="6"/>
      <c r="F38" s="12"/>
      <c r="G38" s="12"/>
      <c r="H38" s="12"/>
      <c r="I38" s="12"/>
      <c r="J38" s="12"/>
      <c r="K38" s="6" t="s">
        <v>138</v>
      </c>
      <c r="L38" s="12">
        <v>0.05</v>
      </c>
      <c r="M38" s="12"/>
      <c r="N38" s="12"/>
      <c r="O38" s="12"/>
      <c r="P38" s="12"/>
      <c r="Q38" s="12"/>
      <c r="R38" s="12"/>
      <c r="S38" s="12"/>
      <c r="T38" s="3"/>
      <c r="X38" s="20" t="s">
        <v>374</v>
      </c>
      <c r="Y38" s="12">
        <v>72.535210000000006</v>
      </c>
      <c r="Z38" s="12">
        <v>62.842460000000003</v>
      </c>
      <c r="AA38" s="12">
        <v>52.077559999999998</v>
      </c>
      <c r="AB38" s="6" t="s">
        <v>332</v>
      </c>
      <c r="AC38" s="12">
        <v>2</v>
      </c>
      <c r="AD38" s="12"/>
      <c r="AE38" s="12"/>
      <c r="AF38" s="12"/>
      <c r="AG38" s="12"/>
      <c r="AH38" s="12"/>
      <c r="AI38" s="12"/>
      <c r="AJ38" s="12"/>
    </row>
    <row r="39" spans="1:36">
      <c r="A39" s="21" t="s">
        <v>376</v>
      </c>
      <c r="B39" s="12">
        <v>0</v>
      </c>
      <c r="C39" s="12">
        <v>3</v>
      </c>
      <c r="D39" s="28">
        <v>4</v>
      </c>
      <c r="E39" s="6" t="s">
        <v>484</v>
      </c>
      <c r="F39" s="12"/>
      <c r="G39" s="12"/>
      <c r="H39" s="12"/>
      <c r="I39" s="12"/>
      <c r="J39" s="12"/>
      <c r="K39" s="6"/>
      <c r="L39" s="12"/>
      <c r="M39" s="12"/>
      <c r="N39" s="12"/>
      <c r="O39" s="12"/>
      <c r="P39" s="12"/>
      <c r="Q39" s="12"/>
      <c r="R39" s="12"/>
      <c r="S39" s="12"/>
      <c r="T39" s="3"/>
      <c r="X39" s="21" t="s">
        <v>375</v>
      </c>
      <c r="Y39" s="12">
        <v>77.730500000000006</v>
      </c>
      <c r="Z39" s="12">
        <v>60.363639999999997</v>
      </c>
      <c r="AA39" s="12">
        <v>39.703699999999998</v>
      </c>
      <c r="AB39" s="6" t="s">
        <v>138</v>
      </c>
      <c r="AC39" s="12">
        <v>0.05</v>
      </c>
      <c r="AD39" s="12"/>
      <c r="AE39" s="12"/>
      <c r="AF39" s="12"/>
      <c r="AG39" s="12"/>
      <c r="AH39" s="12"/>
      <c r="AI39" s="12"/>
      <c r="AJ39" s="12"/>
    </row>
    <row r="40" spans="1:36">
      <c r="A40" s="20" t="s">
        <v>377</v>
      </c>
      <c r="B40" s="12">
        <v>0</v>
      </c>
      <c r="C40" s="12">
        <v>2</v>
      </c>
      <c r="D40" s="28"/>
      <c r="E40" s="6" t="s">
        <v>387</v>
      </c>
      <c r="F40" s="12">
        <v>64.849999999999994</v>
      </c>
      <c r="G40" s="12"/>
      <c r="H40" s="12"/>
      <c r="I40" s="12"/>
      <c r="J40" s="12"/>
      <c r="K40" s="6" t="s">
        <v>492</v>
      </c>
      <c r="L40" s="12" t="s">
        <v>334</v>
      </c>
      <c r="M40" s="12" t="s">
        <v>335</v>
      </c>
      <c r="N40" s="12" t="s">
        <v>139</v>
      </c>
      <c r="O40" s="12" t="s">
        <v>336</v>
      </c>
      <c r="P40" s="12" t="s">
        <v>337</v>
      </c>
      <c r="Q40" s="12"/>
      <c r="R40" s="12"/>
      <c r="S40" s="12"/>
      <c r="T40" s="3"/>
      <c r="X40" s="21" t="s">
        <v>376</v>
      </c>
      <c r="Y40" s="12">
        <v>65.25</v>
      </c>
      <c r="Z40" s="12"/>
      <c r="AA40" s="12">
        <v>41.587899999999998</v>
      </c>
      <c r="AB40" s="6"/>
      <c r="AC40" s="12"/>
      <c r="AD40" s="12"/>
      <c r="AE40" s="12"/>
      <c r="AF40" s="12"/>
      <c r="AG40" s="12"/>
      <c r="AH40" s="12"/>
      <c r="AI40" s="12"/>
      <c r="AJ40" s="12"/>
    </row>
    <row r="41" spans="1:36">
      <c r="A41" s="21" t="s">
        <v>378</v>
      </c>
      <c r="B41" s="12">
        <v>0</v>
      </c>
      <c r="C41" s="12"/>
      <c r="D41" s="28"/>
      <c r="E41" s="6" t="s">
        <v>4</v>
      </c>
      <c r="F41" s="12" t="s">
        <v>44</v>
      </c>
      <c r="G41" s="12"/>
      <c r="H41" s="12"/>
      <c r="I41" s="12"/>
      <c r="J41" s="12"/>
      <c r="K41" s="6"/>
      <c r="L41" s="12"/>
      <c r="M41" s="12"/>
      <c r="N41" s="12"/>
      <c r="O41" s="12"/>
      <c r="P41" s="12"/>
      <c r="Q41" s="12"/>
      <c r="R41" s="12"/>
      <c r="S41" s="12"/>
      <c r="T41" s="3"/>
      <c r="X41" s="20" t="s">
        <v>377</v>
      </c>
      <c r="Y41" s="12">
        <v>76.18365</v>
      </c>
      <c r="Z41" s="12"/>
      <c r="AA41" s="12"/>
      <c r="AB41" s="6" t="s">
        <v>333</v>
      </c>
      <c r="AC41" s="12" t="s">
        <v>334</v>
      </c>
      <c r="AD41" s="12" t="s">
        <v>335</v>
      </c>
      <c r="AE41" s="12" t="s">
        <v>139</v>
      </c>
      <c r="AF41" s="12" t="s">
        <v>336</v>
      </c>
      <c r="AG41" s="12" t="s">
        <v>337</v>
      </c>
      <c r="AH41" s="12" t="s">
        <v>338</v>
      </c>
      <c r="AI41" s="12"/>
      <c r="AJ41" s="12"/>
    </row>
    <row r="42" spans="1:36">
      <c r="A42" s="21" t="s">
        <v>379</v>
      </c>
      <c r="B42" s="12">
        <v>0</v>
      </c>
      <c r="C42" s="12"/>
      <c r="D42" s="28"/>
      <c r="E42" s="6" t="s">
        <v>5</v>
      </c>
      <c r="F42" s="12" t="s">
        <v>45</v>
      </c>
      <c r="G42" s="12"/>
      <c r="H42" s="12"/>
      <c r="I42" s="12"/>
      <c r="J42" s="12"/>
      <c r="K42" s="6" t="s">
        <v>339</v>
      </c>
      <c r="L42" s="12">
        <v>75.61</v>
      </c>
      <c r="M42" s="12" t="s">
        <v>512</v>
      </c>
      <c r="N42" s="12" t="s">
        <v>7</v>
      </c>
      <c r="O42" s="12" t="s">
        <v>6</v>
      </c>
      <c r="P42" s="12">
        <v>2.0000000000000001E-4</v>
      </c>
      <c r="Q42" s="12" t="s">
        <v>494</v>
      </c>
      <c r="R42" s="12"/>
      <c r="S42" s="12"/>
      <c r="T42" s="3"/>
      <c r="X42" s="21" t="s">
        <v>378</v>
      </c>
      <c r="Y42" s="12">
        <v>65.507249999999999</v>
      </c>
      <c r="Z42" s="12"/>
      <c r="AA42" s="12"/>
      <c r="AB42" s="6"/>
      <c r="AC42" s="12"/>
      <c r="AD42" s="12"/>
      <c r="AE42" s="12"/>
      <c r="AF42" s="12"/>
      <c r="AG42" s="12"/>
      <c r="AH42" s="12"/>
      <c r="AI42" s="12"/>
      <c r="AJ42" s="12"/>
    </row>
    <row r="43" spans="1:36">
      <c r="A43" s="21" t="s">
        <v>380</v>
      </c>
      <c r="B43" s="12">
        <v>0</v>
      </c>
      <c r="C43" s="12"/>
      <c r="D43" s="28"/>
      <c r="E43" s="6" t="s">
        <v>485</v>
      </c>
      <c r="F43" s="12" t="s">
        <v>7</v>
      </c>
      <c r="G43" s="12"/>
      <c r="H43" s="12"/>
      <c r="I43" s="12"/>
      <c r="J43" s="12"/>
      <c r="K43" s="6" t="s">
        <v>341</v>
      </c>
      <c r="L43" s="12">
        <v>-90.48</v>
      </c>
      <c r="M43" s="12" t="s">
        <v>513</v>
      </c>
      <c r="N43" s="12" t="s">
        <v>7</v>
      </c>
      <c r="O43" s="12" t="s">
        <v>45</v>
      </c>
      <c r="P43" s="12" t="s">
        <v>44</v>
      </c>
      <c r="Q43" s="12" t="s">
        <v>496</v>
      </c>
      <c r="R43" s="12"/>
      <c r="S43" s="12"/>
      <c r="T43" s="3"/>
      <c r="X43" s="21" t="s">
        <v>379</v>
      </c>
      <c r="Y43" s="12">
        <v>62.861739999999998</v>
      </c>
      <c r="Z43" s="12"/>
      <c r="AA43" s="12"/>
      <c r="AB43" s="6" t="s">
        <v>355</v>
      </c>
      <c r="AC43" s="12">
        <v>8.4079999999999995</v>
      </c>
      <c r="AD43" s="12" t="s">
        <v>356</v>
      </c>
      <c r="AE43" s="12" t="s">
        <v>14</v>
      </c>
      <c r="AF43" s="12" t="s">
        <v>13</v>
      </c>
      <c r="AG43" s="12">
        <v>0.21060000000000001</v>
      </c>
      <c r="AH43" s="12" t="s">
        <v>340</v>
      </c>
      <c r="AI43" s="12" t="s">
        <v>350</v>
      </c>
      <c r="AJ43" s="12"/>
    </row>
    <row r="44" spans="1:36">
      <c r="E44" s="6" t="s">
        <v>388</v>
      </c>
      <c r="F44" s="12">
        <v>0.92179999999999995</v>
      </c>
      <c r="G44" s="12"/>
      <c r="H44" s="12"/>
      <c r="I44" s="12"/>
      <c r="J44" s="12"/>
      <c r="K44" s="6" t="s">
        <v>497</v>
      </c>
      <c r="L44" s="12">
        <v>-166.1</v>
      </c>
      <c r="M44" s="12" t="s">
        <v>514</v>
      </c>
      <c r="N44" s="12" t="s">
        <v>7</v>
      </c>
      <c r="O44" s="12" t="s">
        <v>45</v>
      </c>
      <c r="P44" s="12" t="s">
        <v>44</v>
      </c>
      <c r="Q44" s="12" t="s">
        <v>499</v>
      </c>
      <c r="R44" s="12"/>
      <c r="S44" s="12"/>
      <c r="T44" s="3"/>
      <c r="AB44" s="6" t="s">
        <v>357</v>
      </c>
      <c r="AC44" s="12">
        <v>25.56</v>
      </c>
      <c r="AD44" s="12" t="s">
        <v>358</v>
      </c>
      <c r="AE44" s="12" t="s">
        <v>7</v>
      </c>
      <c r="AF44" s="12" t="s">
        <v>6</v>
      </c>
      <c r="AG44" s="12">
        <v>5.9999999999999995E-4</v>
      </c>
      <c r="AH44" s="12" t="s">
        <v>342</v>
      </c>
      <c r="AI44" s="12" t="s">
        <v>48</v>
      </c>
      <c r="AJ44" s="12"/>
    </row>
    <row r="45" spans="1:36">
      <c r="E45" s="6"/>
      <c r="F45" s="12"/>
      <c r="G45" s="12"/>
      <c r="H45" s="12"/>
      <c r="I45" s="12"/>
      <c r="J45" s="12"/>
      <c r="K45" s="6"/>
      <c r="L45" s="12"/>
      <c r="M45" s="12"/>
      <c r="N45" s="12"/>
      <c r="O45" s="12"/>
      <c r="P45" s="12"/>
      <c r="Q45" s="12"/>
      <c r="R45" s="12"/>
      <c r="S45" s="12"/>
      <c r="T45" s="3"/>
      <c r="AB45" s="6"/>
      <c r="AC45" s="12"/>
      <c r="AD45" s="12"/>
      <c r="AE45" s="12"/>
      <c r="AF45" s="12"/>
      <c r="AG45" s="12"/>
      <c r="AH45" s="12"/>
      <c r="AI45" s="12"/>
      <c r="AJ45" s="12"/>
    </row>
    <row r="46" spans="1:36">
      <c r="E46" s="6" t="s">
        <v>486</v>
      </c>
      <c r="F46" s="12"/>
      <c r="G46" s="12"/>
      <c r="H46" s="12"/>
      <c r="I46" s="12"/>
      <c r="J46" s="12"/>
      <c r="K46" s="6"/>
      <c r="L46" s="12"/>
      <c r="M46" s="12"/>
      <c r="N46" s="12"/>
      <c r="O46" s="12"/>
      <c r="P46" s="12"/>
      <c r="Q46" s="12"/>
      <c r="R46" s="12"/>
      <c r="S46" s="12"/>
      <c r="T46" s="3"/>
      <c r="AB46" s="6"/>
      <c r="AC46" s="12"/>
      <c r="AD46" s="12"/>
      <c r="AE46" s="12"/>
      <c r="AF46" s="12"/>
      <c r="AG46" s="12"/>
      <c r="AH46" s="12"/>
      <c r="AI46" s="12"/>
      <c r="AJ46" s="12"/>
    </row>
    <row r="47" spans="1:36">
      <c r="E47" s="6" t="s">
        <v>143</v>
      </c>
      <c r="F47" s="12" t="s">
        <v>510</v>
      </c>
      <c r="G47" s="12"/>
      <c r="H47" s="12"/>
      <c r="I47" s="12"/>
      <c r="J47" s="12"/>
      <c r="K47" s="6" t="s">
        <v>343</v>
      </c>
      <c r="L47" s="12" t="s">
        <v>344</v>
      </c>
      <c r="M47" s="12" t="s">
        <v>345</v>
      </c>
      <c r="N47" s="12" t="s">
        <v>334</v>
      </c>
      <c r="O47" s="12" t="s">
        <v>346</v>
      </c>
      <c r="P47" s="12" t="s">
        <v>347</v>
      </c>
      <c r="Q47" s="12" t="s">
        <v>348</v>
      </c>
      <c r="R47" s="12" t="s">
        <v>351</v>
      </c>
      <c r="S47" s="12" t="s">
        <v>141</v>
      </c>
      <c r="T47" s="3"/>
      <c r="AB47" s="6" t="s">
        <v>343</v>
      </c>
      <c r="AC47" s="12" t="s">
        <v>344</v>
      </c>
      <c r="AD47" s="12" t="s">
        <v>345</v>
      </c>
      <c r="AE47" s="12" t="s">
        <v>334</v>
      </c>
      <c r="AF47" s="12" t="s">
        <v>346</v>
      </c>
      <c r="AG47" s="12" t="s">
        <v>347</v>
      </c>
      <c r="AH47" s="12" t="s">
        <v>348</v>
      </c>
      <c r="AI47" s="12" t="s">
        <v>351</v>
      </c>
      <c r="AJ47" s="12" t="s">
        <v>141</v>
      </c>
    </row>
    <row r="48" spans="1:36">
      <c r="E48" s="6" t="s">
        <v>4</v>
      </c>
      <c r="F48" s="12">
        <v>0.94530000000000003</v>
      </c>
      <c r="G48" s="12"/>
      <c r="H48" s="12"/>
      <c r="I48" s="12"/>
      <c r="J48" s="12"/>
      <c r="K48" s="6"/>
      <c r="L48" s="12"/>
      <c r="M48" s="12"/>
      <c r="N48" s="12"/>
      <c r="O48" s="12"/>
      <c r="P48" s="12"/>
      <c r="Q48" s="12"/>
      <c r="R48" s="12"/>
      <c r="S48" s="12"/>
      <c r="T48" s="3"/>
      <c r="X48" s="19" t="s">
        <v>30</v>
      </c>
      <c r="AB48" s="6"/>
      <c r="AC48" s="12"/>
      <c r="AD48" s="12"/>
      <c r="AE48" s="12"/>
      <c r="AF48" s="12"/>
      <c r="AG48" s="12"/>
      <c r="AH48" s="12"/>
      <c r="AI48" s="12"/>
      <c r="AJ48" s="12"/>
    </row>
    <row r="49" spans="5:36">
      <c r="E49" s="6" t="s">
        <v>5</v>
      </c>
      <c r="F49" s="12" t="s">
        <v>13</v>
      </c>
      <c r="G49" s="12"/>
      <c r="H49" s="12"/>
      <c r="I49" s="12"/>
      <c r="J49" s="12"/>
      <c r="K49" s="6" t="s">
        <v>339</v>
      </c>
      <c r="L49" s="12">
        <v>100.9</v>
      </c>
      <c r="M49" s="12">
        <v>25.25</v>
      </c>
      <c r="N49" s="12">
        <v>75.61</v>
      </c>
      <c r="O49" s="12">
        <v>11.98</v>
      </c>
      <c r="P49" s="12">
        <v>7</v>
      </c>
      <c r="Q49" s="12">
        <v>4</v>
      </c>
      <c r="R49" s="12">
        <v>8.9280000000000008</v>
      </c>
      <c r="S49" s="12">
        <v>11</v>
      </c>
      <c r="T49" s="3"/>
      <c r="AB49" s="6" t="s">
        <v>355</v>
      </c>
      <c r="AC49" s="12">
        <v>70.010000000000005</v>
      </c>
      <c r="AD49" s="12">
        <v>61.6</v>
      </c>
      <c r="AE49" s="12">
        <v>8.4079999999999995</v>
      </c>
      <c r="AF49" s="12">
        <v>4.9169999999999998</v>
      </c>
      <c r="AG49" s="12">
        <v>6</v>
      </c>
      <c r="AH49" s="12">
        <v>2</v>
      </c>
      <c r="AI49" s="12">
        <v>1.71</v>
      </c>
      <c r="AJ49" s="12">
        <v>8</v>
      </c>
    </row>
    <row r="50" spans="5:36">
      <c r="E50" s="6" t="s">
        <v>488</v>
      </c>
      <c r="F50" s="12" t="s">
        <v>14</v>
      </c>
      <c r="G50" s="12"/>
      <c r="H50" s="12"/>
      <c r="I50" s="12"/>
      <c r="J50" s="12"/>
      <c r="K50" s="6" t="s">
        <v>341</v>
      </c>
      <c r="L50" s="12">
        <v>100.9</v>
      </c>
      <c r="M50" s="12">
        <v>191.3</v>
      </c>
      <c r="N50" s="12">
        <v>-90.48</v>
      </c>
      <c r="O50" s="12">
        <v>13.19</v>
      </c>
      <c r="P50" s="12">
        <v>7</v>
      </c>
      <c r="Q50" s="12">
        <v>3</v>
      </c>
      <c r="R50" s="12">
        <v>9.7040000000000006</v>
      </c>
      <c r="S50" s="12">
        <v>11</v>
      </c>
      <c r="T50" s="3"/>
      <c r="AB50" s="6" t="s">
        <v>357</v>
      </c>
      <c r="AC50" s="12">
        <v>70.010000000000005</v>
      </c>
      <c r="AD50" s="12">
        <v>44.46</v>
      </c>
      <c r="AE50" s="12">
        <v>25.56</v>
      </c>
      <c r="AF50" s="12">
        <v>4.258</v>
      </c>
      <c r="AG50" s="12">
        <v>6</v>
      </c>
      <c r="AH50" s="12">
        <v>3</v>
      </c>
      <c r="AI50" s="12">
        <v>6.0019999999999998</v>
      </c>
      <c r="AJ50" s="12">
        <v>8</v>
      </c>
    </row>
    <row r="51" spans="5:36">
      <c r="E51" s="6"/>
      <c r="F51" s="12"/>
      <c r="G51" s="12"/>
      <c r="H51" s="12"/>
      <c r="I51" s="12"/>
      <c r="J51" s="12"/>
      <c r="K51" s="6" t="s">
        <v>497</v>
      </c>
      <c r="L51" s="12">
        <v>25.25</v>
      </c>
      <c r="M51" s="12">
        <v>191.3</v>
      </c>
      <c r="N51" s="12">
        <v>-166.1</v>
      </c>
      <c r="O51" s="12">
        <v>14.59</v>
      </c>
      <c r="P51" s="12">
        <v>4</v>
      </c>
      <c r="Q51" s="12">
        <v>3</v>
      </c>
      <c r="R51" s="12">
        <v>16.09</v>
      </c>
      <c r="S51" s="12">
        <v>11</v>
      </c>
      <c r="T51" s="3"/>
    </row>
    <row r="52" spans="5:36">
      <c r="E52" s="6" t="s">
        <v>500</v>
      </c>
      <c r="F52" s="12"/>
      <c r="G52" s="12"/>
      <c r="H52" s="12"/>
      <c r="I52" s="12"/>
      <c r="J52" s="12"/>
    </row>
    <row r="53" spans="5:36">
      <c r="E53" s="6" t="s">
        <v>501</v>
      </c>
      <c r="F53" s="12"/>
      <c r="G53" s="12"/>
      <c r="H53" s="12"/>
      <c r="I53" s="12"/>
      <c r="J53" s="12"/>
    </row>
    <row r="54" spans="5:36">
      <c r="E54" s="6" t="s">
        <v>4</v>
      </c>
      <c r="F54" s="12"/>
      <c r="G54" s="12"/>
      <c r="H54" s="12"/>
      <c r="I54" s="12"/>
      <c r="J54" s="12"/>
    </row>
    <row r="55" spans="5:36">
      <c r="E55" s="6" t="s">
        <v>5</v>
      </c>
      <c r="F55" s="12"/>
      <c r="G55" s="12"/>
      <c r="H55" s="12"/>
      <c r="I55" s="12"/>
      <c r="J55" s="12"/>
    </row>
    <row r="56" spans="5:36">
      <c r="E56" s="6" t="s">
        <v>488</v>
      </c>
      <c r="F56" s="12"/>
      <c r="G56" s="12"/>
      <c r="H56" s="12"/>
      <c r="I56" s="12"/>
      <c r="J56" s="12"/>
    </row>
    <row r="57" spans="5:36">
      <c r="E57" s="6"/>
      <c r="F57" s="12"/>
      <c r="G57" s="12"/>
      <c r="H57" s="12"/>
      <c r="I57" s="12"/>
      <c r="J57" s="12"/>
    </row>
    <row r="58" spans="5:36">
      <c r="E58" s="6" t="s">
        <v>140</v>
      </c>
      <c r="F58" s="12" t="s">
        <v>389</v>
      </c>
      <c r="G58" s="12" t="s">
        <v>141</v>
      </c>
      <c r="H58" s="12" t="s">
        <v>142</v>
      </c>
      <c r="I58" s="12" t="s">
        <v>143</v>
      </c>
      <c r="J58" s="12" t="s">
        <v>4</v>
      </c>
    </row>
    <row r="59" spans="5:36">
      <c r="E59" s="6" t="s">
        <v>390</v>
      </c>
      <c r="F59" s="12">
        <v>47355</v>
      </c>
      <c r="G59" s="12">
        <v>2</v>
      </c>
      <c r="H59" s="12">
        <v>23677</v>
      </c>
      <c r="I59" s="12" t="s">
        <v>511</v>
      </c>
      <c r="J59" s="12" t="s">
        <v>503</v>
      </c>
    </row>
    <row r="60" spans="5:36">
      <c r="E60" s="6" t="s">
        <v>504</v>
      </c>
      <c r="F60" s="12">
        <v>4016</v>
      </c>
      <c r="G60" s="12">
        <v>11</v>
      </c>
      <c r="H60" s="12">
        <v>365.1</v>
      </c>
      <c r="I60" s="12"/>
      <c r="J60" s="12"/>
    </row>
    <row r="61" spans="5:36">
      <c r="E61" s="6" t="s">
        <v>391</v>
      </c>
      <c r="F61" s="12">
        <v>51371</v>
      </c>
      <c r="G61" s="12">
        <v>13</v>
      </c>
      <c r="H61" s="12"/>
      <c r="I61" s="12"/>
      <c r="J61" s="12"/>
    </row>
    <row r="62" spans="5:36">
      <c r="E62" s="6"/>
      <c r="F62" s="12"/>
      <c r="G62" s="12"/>
      <c r="H62" s="12"/>
      <c r="I62" s="12"/>
      <c r="J62" s="12"/>
    </row>
    <row r="63" spans="5:36">
      <c r="E63" s="6" t="s">
        <v>392</v>
      </c>
      <c r="F63" s="12"/>
      <c r="G63" s="12"/>
      <c r="H63" s="12"/>
      <c r="I63" s="12"/>
      <c r="J63" s="12"/>
    </row>
    <row r="64" spans="5:36">
      <c r="E64" s="6" t="s">
        <v>393</v>
      </c>
      <c r="F64" s="12">
        <v>3</v>
      </c>
      <c r="G64" s="12"/>
      <c r="H64" s="12"/>
      <c r="I64" s="12"/>
      <c r="J64" s="12"/>
    </row>
    <row r="65" spans="1:19">
      <c r="E65" s="6" t="s">
        <v>505</v>
      </c>
      <c r="F65" s="12">
        <v>14</v>
      </c>
      <c r="G65" s="12"/>
      <c r="H65" s="12"/>
      <c r="I65" s="12"/>
      <c r="J65" s="12"/>
    </row>
    <row r="73" spans="1:19">
      <c r="A73" s="7" t="s">
        <v>362</v>
      </c>
      <c r="E73" s="16"/>
      <c r="F73" s="16"/>
      <c r="G73" s="16"/>
      <c r="H73" s="16"/>
      <c r="I73" s="16"/>
      <c r="J73" s="16"/>
      <c r="K73" s="16"/>
      <c r="L73" s="16"/>
      <c r="M73" s="16"/>
    </row>
    <row r="74" spans="1:19">
      <c r="B74" s="13" t="s">
        <v>31</v>
      </c>
      <c r="C74" s="13" t="s">
        <v>19</v>
      </c>
      <c r="D74" s="27" t="s">
        <v>27</v>
      </c>
      <c r="E74" s="6" t="s">
        <v>0</v>
      </c>
      <c r="F74" s="12" t="s">
        <v>404</v>
      </c>
      <c r="G74" s="12"/>
      <c r="H74" s="12"/>
      <c r="I74" s="12"/>
      <c r="J74" s="12"/>
      <c r="K74" s="6" t="s">
        <v>331</v>
      </c>
      <c r="L74" s="12">
        <v>1</v>
      </c>
      <c r="M74" s="12"/>
      <c r="N74" s="12"/>
      <c r="O74" s="12"/>
      <c r="P74" s="12"/>
      <c r="Q74" s="12"/>
      <c r="R74" s="12"/>
      <c r="S74" s="12"/>
    </row>
    <row r="75" spans="1:19">
      <c r="A75" s="20" t="s">
        <v>374</v>
      </c>
      <c r="B75" s="12">
        <v>75.647357139999997</v>
      </c>
      <c r="C75" s="12">
        <v>39.517000000000003</v>
      </c>
      <c r="D75" s="28">
        <v>24.120999999999999</v>
      </c>
      <c r="E75" s="6" t="s">
        <v>480</v>
      </c>
      <c r="F75" s="12" t="s">
        <v>481</v>
      </c>
      <c r="G75" s="12" t="s">
        <v>515</v>
      </c>
      <c r="H75" s="12" t="s">
        <v>516</v>
      </c>
      <c r="I75" s="12"/>
      <c r="J75" s="12"/>
      <c r="K75" s="6" t="s">
        <v>332</v>
      </c>
      <c r="L75" s="12">
        <v>3</v>
      </c>
      <c r="M75" s="12"/>
      <c r="N75" s="12"/>
      <c r="O75" s="12"/>
      <c r="P75" s="12"/>
      <c r="Q75" s="12"/>
      <c r="R75" s="12"/>
      <c r="S75" s="12"/>
    </row>
    <row r="76" spans="1:19">
      <c r="A76" s="21" t="s">
        <v>375</v>
      </c>
      <c r="B76" s="12">
        <v>70.449399999999997</v>
      </c>
      <c r="C76" s="12">
        <v>31.872669999999999</v>
      </c>
      <c r="D76" s="28">
        <v>40.41348</v>
      </c>
      <c r="E76" s="6"/>
      <c r="F76" s="12"/>
      <c r="G76" s="12"/>
      <c r="H76" s="12"/>
      <c r="I76" s="12"/>
      <c r="J76" s="12"/>
      <c r="K76" s="6" t="s">
        <v>138</v>
      </c>
      <c r="L76" s="12">
        <v>0.05</v>
      </c>
      <c r="M76" s="12"/>
      <c r="N76" s="12"/>
      <c r="O76" s="12"/>
      <c r="P76" s="12"/>
      <c r="Q76" s="12"/>
      <c r="R76" s="12"/>
      <c r="S76" s="12"/>
    </row>
    <row r="77" spans="1:19">
      <c r="A77" s="21" t="s">
        <v>376</v>
      </c>
      <c r="B77" s="12">
        <v>62.637066670000003</v>
      </c>
      <c r="C77" s="12">
        <v>35.609630000000003</v>
      </c>
      <c r="D77" s="28">
        <v>34.683770000000003</v>
      </c>
      <c r="E77" s="6" t="s">
        <v>484</v>
      </c>
      <c r="F77" s="12"/>
      <c r="G77" s="12"/>
      <c r="H77" s="12"/>
      <c r="I77" s="12"/>
      <c r="J77" s="12"/>
      <c r="K77" s="6"/>
      <c r="L77" s="12"/>
      <c r="M77" s="12"/>
      <c r="N77" s="12"/>
      <c r="O77" s="12"/>
      <c r="P77" s="12"/>
      <c r="Q77" s="12"/>
      <c r="R77" s="12"/>
      <c r="S77" s="12"/>
    </row>
    <row r="78" spans="1:19">
      <c r="A78" s="20" t="s">
        <v>377</v>
      </c>
      <c r="B78" s="12">
        <v>62.988399999999999</v>
      </c>
      <c r="C78" s="12">
        <v>28.538730000000001</v>
      </c>
      <c r="D78" s="28"/>
      <c r="E78" s="6" t="s">
        <v>387</v>
      </c>
      <c r="F78" s="12">
        <v>36.31</v>
      </c>
      <c r="G78" s="12"/>
      <c r="H78" s="12"/>
      <c r="I78" s="12"/>
      <c r="J78" s="12"/>
      <c r="K78" s="6" t="s">
        <v>492</v>
      </c>
      <c r="L78" s="12" t="s">
        <v>334</v>
      </c>
      <c r="M78" s="12" t="s">
        <v>335</v>
      </c>
      <c r="N78" s="12" t="s">
        <v>139</v>
      </c>
      <c r="O78" s="12" t="s">
        <v>336</v>
      </c>
      <c r="P78" s="12" t="s">
        <v>337</v>
      </c>
      <c r="Q78" s="12"/>
      <c r="R78" s="12"/>
      <c r="S78" s="12"/>
    </row>
    <row r="79" spans="1:19">
      <c r="A79" s="21" t="s">
        <v>378</v>
      </c>
      <c r="B79" s="12"/>
      <c r="C79" s="12">
        <v>22.669460000000001</v>
      </c>
      <c r="D79" s="28"/>
      <c r="E79" s="6" t="s">
        <v>4</v>
      </c>
      <c r="F79" s="12" t="s">
        <v>44</v>
      </c>
      <c r="G79" s="12"/>
      <c r="H79" s="12"/>
      <c r="I79" s="12"/>
      <c r="J79" s="12"/>
      <c r="K79" s="6"/>
      <c r="L79" s="12"/>
      <c r="M79" s="12"/>
      <c r="N79" s="12"/>
      <c r="O79" s="12"/>
      <c r="P79" s="12"/>
      <c r="Q79" s="12"/>
      <c r="R79" s="12"/>
      <c r="S79" s="12"/>
    </row>
    <row r="80" spans="1:19">
      <c r="E80" s="6" t="s">
        <v>5</v>
      </c>
      <c r="F80" s="12" t="s">
        <v>45</v>
      </c>
      <c r="G80" s="12"/>
      <c r="H80" s="12"/>
      <c r="I80" s="12"/>
      <c r="J80" s="12"/>
      <c r="K80" s="6" t="s">
        <v>360</v>
      </c>
      <c r="L80" s="12">
        <v>36.29</v>
      </c>
      <c r="M80" s="12" t="s">
        <v>519</v>
      </c>
      <c r="N80" s="12" t="s">
        <v>7</v>
      </c>
      <c r="O80" s="12" t="s">
        <v>45</v>
      </c>
      <c r="P80" s="12" t="s">
        <v>44</v>
      </c>
      <c r="Q80" s="12" t="s">
        <v>494</v>
      </c>
      <c r="R80" s="12"/>
      <c r="S80" s="12"/>
    </row>
    <row r="81" spans="1:19">
      <c r="E81" s="6" t="s">
        <v>485</v>
      </c>
      <c r="F81" s="12" t="s">
        <v>7</v>
      </c>
      <c r="G81" s="12"/>
      <c r="H81" s="12"/>
      <c r="I81" s="12"/>
      <c r="J81" s="12"/>
      <c r="K81" s="6" t="s">
        <v>361</v>
      </c>
      <c r="L81" s="12">
        <v>34.86</v>
      </c>
      <c r="M81" s="12" t="s">
        <v>520</v>
      </c>
      <c r="N81" s="12" t="s">
        <v>7</v>
      </c>
      <c r="O81" s="12" t="s">
        <v>6</v>
      </c>
      <c r="P81" s="12">
        <v>2.0000000000000001E-4</v>
      </c>
      <c r="Q81" s="12" t="s">
        <v>496</v>
      </c>
      <c r="R81" s="12"/>
      <c r="S81" s="12"/>
    </row>
    <row r="82" spans="1:19">
      <c r="E82" s="6" t="s">
        <v>388</v>
      </c>
      <c r="F82" s="12">
        <v>0.88970000000000005</v>
      </c>
      <c r="G82" s="12"/>
      <c r="H82" s="12"/>
      <c r="I82" s="12"/>
      <c r="J82" s="12"/>
      <c r="K82" s="6" t="s">
        <v>521</v>
      </c>
      <c r="L82" s="12">
        <v>-1.431</v>
      </c>
      <c r="M82" s="12" t="s">
        <v>522</v>
      </c>
      <c r="N82" s="12" t="s">
        <v>14</v>
      </c>
      <c r="O82" s="12" t="s">
        <v>13</v>
      </c>
      <c r="P82" s="12">
        <v>0.95620000000000005</v>
      </c>
      <c r="Q82" s="12" t="s">
        <v>499</v>
      </c>
      <c r="R82" s="12"/>
      <c r="S82" s="12"/>
    </row>
    <row r="83" spans="1:19">
      <c r="E83" s="6"/>
      <c r="F83" s="12"/>
      <c r="G83" s="12"/>
      <c r="H83" s="12"/>
      <c r="I83" s="12"/>
      <c r="J83" s="12"/>
      <c r="K83" s="6"/>
      <c r="L83" s="12"/>
      <c r="M83" s="12"/>
      <c r="N83" s="12"/>
      <c r="O83" s="12"/>
      <c r="P83" s="12"/>
      <c r="Q83" s="12"/>
      <c r="R83" s="12"/>
      <c r="S83" s="12"/>
    </row>
    <row r="84" spans="1:19">
      <c r="A84" s="19" t="s">
        <v>30</v>
      </c>
      <c r="E84" s="6" t="s">
        <v>486</v>
      </c>
      <c r="F84" s="12"/>
      <c r="G84" s="12"/>
      <c r="H84" s="12"/>
      <c r="I84" s="12"/>
      <c r="J84" s="12"/>
      <c r="K84" s="6"/>
      <c r="L84" s="12"/>
      <c r="M84" s="12"/>
      <c r="N84" s="12"/>
      <c r="O84" s="12"/>
      <c r="P84" s="12"/>
      <c r="Q84" s="12"/>
      <c r="R84" s="12"/>
      <c r="S84" s="12"/>
    </row>
    <row r="85" spans="1:19">
      <c r="E85" s="6" t="s">
        <v>143</v>
      </c>
      <c r="F85" s="12" t="s">
        <v>517</v>
      </c>
      <c r="G85" s="12"/>
      <c r="H85" s="12"/>
      <c r="I85" s="12"/>
      <c r="J85" s="12"/>
      <c r="K85" s="6" t="s">
        <v>343</v>
      </c>
      <c r="L85" s="12" t="s">
        <v>344</v>
      </c>
      <c r="M85" s="12" t="s">
        <v>345</v>
      </c>
      <c r="N85" s="12" t="s">
        <v>334</v>
      </c>
      <c r="O85" s="12" t="s">
        <v>346</v>
      </c>
      <c r="P85" s="12" t="s">
        <v>347</v>
      </c>
      <c r="Q85" s="12" t="s">
        <v>348</v>
      </c>
      <c r="R85" s="12" t="s">
        <v>351</v>
      </c>
      <c r="S85" s="12" t="s">
        <v>141</v>
      </c>
    </row>
    <row r="86" spans="1:19">
      <c r="E86" s="6" t="s">
        <v>4</v>
      </c>
      <c r="F86" s="12">
        <v>0.97230000000000005</v>
      </c>
      <c r="G86" s="12"/>
      <c r="H86" s="12"/>
      <c r="I86" s="12"/>
      <c r="J86" s="12"/>
      <c r="K86" s="6"/>
      <c r="L86" s="12"/>
      <c r="M86" s="12"/>
      <c r="N86" s="12"/>
      <c r="O86" s="12"/>
      <c r="P86" s="12"/>
      <c r="Q86" s="12"/>
      <c r="R86" s="12"/>
      <c r="S86" s="12"/>
    </row>
    <row r="87" spans="1:19">
      <c r="E87" s="6" t="s">
        <v>5</v>
      </c>
      <c r="F87" s="12" t="s">
        <v>13</v>
      </c>
      <c r="G87" s="12"/>
      <c r="H87" s="12"/>
      <c r="I87" s="12"/>
      <c r="J87" s="12"/>
      <c r="K87" s="6" t="s">
        <v>360</v>
      </c>
      <c r="L87" s="12">
        <v>67.930000000000007</v>
      </c>
      <c r="M87" s="12">
        <v>31.64</v>
      </c>
      <c r="N87" s="12">
        <v>36.29</v>
      </c>
      <c r="O87" s="12">
        <v>4.5979999999999999</v>
      </c>
      <c r="P87" s="12">
        <v>4</v>
      </c>
      <c r="Q87" s="12">
        <v>5</v>
      </c>
      <c r="R87" s="12">
        <v>11.16</v>
      </c>
      <c r="S87" s="12">
        <v>9</v>
      </c>
    </row>
    <row r="88" spans="1:19">
      <c r="E88" s="6" t="s">
        <v>488</v>
      </c>
      <c r="F88" s="12" t="s">
        <v>14</v>
      </c>
      <c r="G88" s="12"/>
      <c r="H88" s="12"/>
      <c r="I88" s="12"/>
      <c r="J88" s="12"/>
      <c r="K88" s="6" t="s">
        <v>361</v>
      </c>
      <c r="L88" s="12">
        <v>67.930000000000007</v>
      </c>
      <c r="M88" s="12">
        <v>33.07</v>
      </c>
      <c r="N88" s="12">
        <v>34.86</v>
      </c>
      <c r="O88" s="12">
        <v>5.2350000000000003</v>
      </c>
      <c r="P88" s="12">
        <v>4</v>
      </c>
      <c r="Q88" s="12">
        <v>3</v>
      </c>
      <c r="R88" s="12">
        <v>9.4160000000000004</v>
      </c>
      <c r="S88" s="12">
        <v>9</v>
      </c>
    </row>
    <row r="89" spans="1:19">
      <c r="E89" s="6"/>
      <c r="F89" s="12"/>
      <c r="G89" s="12"/>
      <c r="H89" s="12"/>
      <c r="I89" s="12"/>
      <c r="J89" s="12"/>
      <c r="K89" s="6" t="s">
        <v>521</v>
      </c>
      <c r="L89" s="12">
        <v>31.64</v>
      </c>
      <c r="M89" s="12">
        <v>33.07</v>
      </c>
      <c r="N89" s="12">
        <v>-1.431</v>
      </c>
      <c r="O89" s="12">
        <v>5.0060000000000002</v>
      </c>
      <c r="P89" s="12">
        <v>5</v>
      </c>
      <c r="Q89" s="12">
        <v>3</v>
      </c>
      <c r="R89" s="12">
        <v>0.40429999999999999</v>
      </c>
      <c r="S89" s="12">
        <v>9</v>
      </c>
    </row>
    <row r="90" spans="1:19">
      <c r="E90" s="6" t="s">
        <v>500</v>
      </c>
      <c r="F90" s="12"/>
      <c r="G90" s="12"/>
      <c r="H90" s="12"/>
      <c r="I90" s="12"/>
      <c r="J90" s="12"/>
    </row>
    <row r="91" spans="1:19">
      <c r="E91" s="6" t="s">
        <v>501</v>
      </c>
      <c r="F91" s="12"/>
      <c r="G91" s="12"/>
      <c r="H91" s="12"/>
      <c r="I91" s="12"/>
      <c r="J91" s="12"/>
    </row>
    <row r="92" spans="1:19">
      <c r="E92" s="6" t="s">
        <v>4</v>
      </c>
      <c r="F92" s="12"/>
      <c r="G92" s="12"/>
      <c r="H92" s="12"/>
      <c r="I92" s="12"/>
      <c r="J92" s="12"/>
    </row>
    <row r="93" spans="1:19">
      <c r="E93" s="6" t="s">
        <v>5</v>
      </c>
      <c r="F93" s="12"/>
      <c r="G93" s="12"/>
      <c r="H93" s="12"/>
      <c r="I93" s="12"/>
      <c r="J93" s="12"/>
    </row>
    <row r="94" spans="1:19">
      <c r="E94" s="6" t="s">
        <v>488</v>
      </c>
      <c r="F94" s="12"/>
      <c r="G94" s="12"/>
      <c r="H94" s="12"/>
      <c r="I94" s="12"/>
      <c r="J94" s="12"/>
    </row>
    <row r="95" spans="1:19">
      <c r="E95" s="6"/>
      <c r="F95" s="12"/>
      <c r="G95" s="12"/>
      <c r="H95" s="12"/>
      <c r="I95" s="12"/>
      <c r="J95" s="12"/>
    </row>
    <row r="96" spans="1:19">
      <c r="E96" s="6" t="s">
        <v>140</v>
      </c>
      <c r="F96" s="12" t="s">
        <v>389</v>
      </c>
      <c r="G96" s="12" t="s">
        <v>141</v>
      </c>
      <c r="H96" s="12" t="s">
        <v>142</v>
      </c>
      <c r="I96" s="12" t="s">
        <v>143</v>
      </c>
      <c r="J96" s="12" t="s">
        <v>4</v>
      </c>
    </row>
    <row r="97" spans="1:19">
      <c r="E97" s="6" t="s">
        <v>390</v>
      </c>
      <c r="F97" s="12">
        <v>3412</v>
      </c>
      <c r="G97" s="12">
        <v>2</v>
      </c>
      <c r="H97" s="12">
        <v>1706</v>
      </c>
      <c r="I97" s="12" t="s">
        <v>518</v>
      </c>
      <c r="J97" s="12" t="s">
        <v>503</v>
      </c>
    </row>
    <row r="98" spans="1:19">
      <c r="E98" s="6" t="s">
        <v>504</v>
      </c>
      <c r="F98" s="12">
        <v>422.9</v>
      </c>
      <c r="G98" s="12">
        <v>9</v>
      </c>
      <c r="H98" s="12">
        <v>46.99</v>
      </c>
      <c r="I98" s="12"/>
      <c r="J98" s="12"/>
    </row>
    <row r="99" spans="1:19">
      <c r="E99" s="6" t="s">
        <v>391</v>
      </c>
      <c r="F99" s="12">
        <v>3835</v>
      </c>
      <c r="G99" s="12">
        <v>11</v>
      </c>
      <c r="H99" s="12"/>
      <c r="I99" s="12"/>
      <c r="J99" s="12"/>
    </row>
    <row r="100" spans="1:19">
      <c r="E100" s="6"/>
      <c r="F100" s="12"/>
      <c r="G100" s="12"/>
      <c r="H100" s="12"/>
      <c r="I100" s="12"/>
      <c r="J100" s="12"/>
    </row>
    <row r="101" spans="1:19">
      <c r="E101" s="6" t="s">
        <v>392</v>
      </c>
      <c r="F101" s="12"/>
      <c r="G101" s="12"/>
      <c r="H101" s="12"/>
      <c r="I101" s="12"/>
      <c r="J101" s="12"/>
    </row>
    <row r="102" spans="1:19">
      <c r="E102" s="6" t="s">
        <v>393</v>
      </c>
      <c r="F102" s="12">
        <v>3</v>
      </c>
      <c r="G102" s="12"/>
      <c r="H102" s="12"/>
      <c r="I102" s="12"/>
      <c r="J102" s="12"/>
    </row>
    <row r="103" spans="1:19">
      <c r="E103" s="6" t="s">
        <v>505</v>
      </c>
      <c r="F103" s="12">
        <v>12</v>
      </c>
      <c r="G103" s="12"/>
      <c r="H103" s="12"/>
      <c r="I103" s="12"/>
      <c r="J103" s="12"/>
    </row>
    <row r="105" spans="1:19">
      <c r="A105" s="7" t="s">
        <v>363</v>
      </c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9">
      <c r="B106" s="13" t="s">
        <v>31</v>
      </c>
      <c r="C106" s="13" t="s">
        <v>19</v>
      </c>
      <c r="D106" s="27" t="s">
        <v>27</v>
      </c>
      <c r="E106" s="6" t="s">
        <v>0</v>
      </c>
      <c r="F106" s="12" t="s">
        <v>405</v>
      </c>
      <c r="G106" s="12"/>
      <c r="H106" s="12"/>
      <c r="I106" s="12"/>
      <c r="J106" s="12"/>
      <c r="K106" s="6" t="s">
        <v>331</v>
      </c>
      <c r="L106" s="12">
        <v>1</v>
      </c>
      <c r="M106" s="12"/>
      <c r="N106" s="12"/>
      <c r="O106" s="12"/>
      <c r="P106" s="12"/>
      <c r="Q106" s="12"/>
      <c r="R106" s="12"/>
      <c r="S106" s="12"/>
    </row>
    <row r="107" spans="1:19">
      <c r="B107" s="12">
        <v>66.650076920000004</v>
      </c>
      <c r="C107" s="12">
        <v>26.693280000000001</v>
      </c>
      <c r="D107" s="28">
        <v>26.015319999999999</v>
      </c>
      <c r="E107" s="6" t="s">
        <v>480</v>
      </c>
      <c r="F107" s="12" t="s">
        <v>481</v>
      </c>
      <c r="G107" s="12" t="s">
        <v>515</v>
      </c>
      <c r="H107" s="12" t="s">
        <v>516</v>
      </c>
      <c r="I107" s="12"/>
      <c r="J107" s="12"/>
      <c r="K107" s="6" t="s">
        <v>332</v>
      </c>
      <c r="L107" s="12">
        <v>3</v>
      </c>
      <c r="M107" s="12"/>
      <c r="N107" s="12"/>
      <c r="O107" s="12"/>
      <c r="P107" s="12"/>
      <c r="Q107" s="12"/>
      <c r="R107" s="12"/>
      <c r="S107" s="12"/>
    </row>
    <row r="108" spans="1:19">
      <c r="B108" s="12">
        <v>71.611333329999994</v>
      </c>
      <c r="C108" s="12">
        <v>23.1373</v>
      </c>
      <c r="D108" s="28">
        <v>32.809480000000001</v>
      </c>
      <c r="E108" s="6"/>
      <c r="F108" s="12"/>
      <c r="G108" s="12"/>
      <c r="H108" s="12"/>
      <c r="I108" s="12"/>
      <c r="J108" s="12"/>
      <c r="K108" s="6" t="s">
        <v>138</v>
      </c>
      <c r="L108" s="12">
        <v>0.05</v>
      </c>
      <c r="M108" s="12"/>
      <c r="N108" s="12"/>
      <c r="O108" s="12"/>
      <c r="P108" s="12"/>
      <c r="Q108" s="12"/>
      <c r="R108" s="12"/>
      <c r="S108" s="12"/>
    </row>
    <row r="109" spans="1:19">
      <c r="B109" s="12">
        <v>74.627833330000001</v>
      </c>
      <c r="C109" s="12">
        <v>22.437529999999999</v>
      </c>
      <c r="D109" s="28">
        <v>37.636409999999998</v>
      </c>
      <c r="E109" s="6" t="s">
        <v>484</v>
      </c>
      <c r="F109" s="12"/>
      <c r="G109" s="12"/>
      <c r="H109" s="12"/>
      <c r="I109" s="12"/>
      <c r="J109" s="12"/>
      <c r="K109" s="6"/>
      <c r="L109" s="12"/>
      <c r="M109" s="12"/>
      <c r="N109" s="12"/>
      <c r="O109" s="12"/>
      <c r="P109" s="12"/>
      <c r="Q109" s="12"/>
      <c r="R109" s="12"/>
      <c r="S109" s="12"/>
    </row>
    <row r="110" spans="1:19">
      <c r="B110" s="12">
        <v>67.512705879999999</v>
      </c>
      <c r="C110" s="12">
        <v>36.72531</v>
      </c>
      <c r="D110" s="28"/>
      <c r="E110" s="6" t="s">
        <v>387</v>
      </c>
      <c r="F110" s="12">
        <v>74.650000000000006</v>
      </c>
      <c r="G110" s="12"/>
      <c r="H110" s="12"/>
      <c r="I110" s="12"/>
      <c r="J110" s="12"/>
      <c r="K110" s="6" t="s">
        <v>492</v>
      </c>
      <c r="L110" s="12" t="s">
        <v>334</v>
      </c>
      <c r="M110" s="12" t="s">
        <v>335</v>
      </c>
      <c r="N110" s="12" t="s">
        <v>139</v>
      </c>
      <c r="O110" s="12" t="s">
        <v>336</v>
      </c>
      <c r="P110" s="12" t="s">
        <v>337</v>
      </c>
      <c r="Q110" s="12"/>
      <c r="R110" s="12"/>
      <c r="S110" s="12"/>
    </row>
    <row r="111" spans="1:19">
      <c r="B111" s="12"/>
      <c r="C111" s="12">
        <v>19.475169999999999</v>
      </c>
      <c r="D111" s="28"/>
      <c r="E111" s="6" t="s">
        <v>4</v>
      </c>
      <c r="F111" s="12" t="s">
        <v>44</v>
      </c>
      <c r="G111" s="12"/>
      <c r="H111" s="12"/>
      <c r="I111" s="12"/>
      <c r="J111" s="12"/>
      <c r="K111" s="6"/>
      <c r="L111" s="12"/>
      <c r="M111" s="12"/>
      <c r="N111" s="12"/>
      <c r="O111" s="12"/>
      <c r="P111" s="12"/>
      <c r="Q111" s="12"/>
      <c r="R111" s="12"/>
      <c r="S111" s="12"/>
    </row>
    <row r="112" spans="1:19">
      <c r="E112" s="6" t="s">
        <v>5</v>
      </c>
      <c r="F112" s="12" t="s">
        <v>45</v>
      </c>
      <c r="G112" s="12"/>
      <c r="H112" s="12"/>
      <c r="I112" s="12"/>
      <c r="J112" s="12"/>
      <c r="K112" s="6" t="s">
        <v>360</v>
      </c>
      <c r="L112" s="12">
        <v>44.41</v>
      </c>
      <c r="M112" s="12" t="s">
        <v>525</v>
      </c>
      <c r="N112" s="12" t="s">
        <v>7</v>
      </c>
      <c r="O112" s="12" t="s">
        <v>45</v>
      </c>
      <c r="P112" s="12" t="s">
        <v>44</v>
      </c>
      <c r="Q112" s="12" t="s">
        <v>494</v>
      </c>
      <c r="R112" s="12"/>
      <c r="S112" s="12"/>
    </row>
    <row r="113" spans="5:19">
      <c r="E113" s="6" t="s">
        <v>485</v>
      </c>
      <c r="F113" s="12" t="s">
        <v>7</v>
      </c>
      <c r="G113" s="12"/>
      <c r="H113" s="12"/>
      <c r="I113" s="12"/>
      <c r="J113" s="12"/>
      <c r="K113" s="6" t="s">
        <v>361</v>
      </c>
      <c r="L113" s="12">
        <v>37.950000000000003</v>
      </c>
      <c r="M113" s="12" t="s">
        <v>526</v>
      </c>
      <c r="N113" s="12" t="s">
        <v>7</v>
      </c>
      <c r="O113" s="12" t="s">
        <v>45</v>
      </c>
      <c r="P113" s="12" t="s">
        <v>44</v>
      </c>
      <c r="Q113" s="12" t="s">
        <v>496</v>
      </c>
      <c r="R113" s="12"/>
      <c r="S113" s="12"/>
    </row>
    <row r="114" spans="5:19">
      <c r="E114" s="6" t="s">
        <v>388</v>
      </c>
      <c r="F114" s="12">
        <v>0.94310000000000005</v>
      </c>
      <c r="G114" s="12"/>
      <c r="H114" s="12"/>
      <c r="I114" s="12"/>
      <c r="J114" s="12"/>
      <c r="K114" s="6" t="s">
        <v>521</v>
      </c>
      <c r="L114" s="12">
        <v>-6.46</v>
      </c>
      <c r="M114" s="12" t="s">
        <v>527</v>
      </c>
      <c r="N114" s="12" t="s">
        <v>14</v>
      </c>
      <c r="O114" s="12" t="s">
        <v>13</v>
      </c>
      <c r="P114" s="12">
        <v>0.30909999999999999</v>
      </c>
      <c r="Q114" s="12" t="s">
        <v>499</v>
      </c>
      <c r="R114" s="12"/>
      <c r="S114" s="12"/>
    </row>
    <row r="115" spans="5:19">
      <c r="E115" s="6"/>
      <c r="F115" s="12"/>
      <c r="G115" s="12"/>
      <c r="H115" s="12"/>
      <c r="I115" s="12"/>
      <c r="J115" s="12"/>
      <c r="K115" s="6"/>
      <c r="L115" s="12"/>
      <c r="M115" s="12"/>
      <c r="N115" s="12"/>
      <c r="O115" s="12"/>
      <c r="P115" s="12"/>
      <c r="Q115" s="12"/>
      <c r="R115" s="12"/>
      <c r="S115" s="12"/>
    </row>
    <row r="116" spans="5:19">
      <c r="E116" s="6" t="s">
        <v>486</v>
      </c>
      <c r="F116" s="12"/>
      <c r="G116" s="12"/>
      <c r="H116" s="12"/>
      <c r="I116" s="12"/>
      <c r="J116" s="12"/>
      <c r="K116" s="6"/>
      <c r="L116" s="12"/>
      <c r="M116" s="12"/>
      <c r="N116" s="12"/>
      <c r="O116" s="12"/>
      <c r="P116" s="12"/>
      <c r="Q116" s="12"/>
      <c r="R116" s="12"/>
      <c r="S116" s="12"/>
    </row>
    <row r="117" spans="5:19">
      <c r="E117" s="6" t="s">
        <v>143</v>
      </c>
      <c r="F117" s="12" t="s">
        <v>523</v>
      </c>
      <c r="G117" s="12"/>
      <c r="H117" s="12"/>
      <c r="I117" s="12"/>
      <c r="J117" s="12"/>
      <c r="K117" s="6" t="s">
        <v>343</v>
      </c>
      <c r="L117" s="12" t="s">
        <v>344</v>
      </c>
      <c r="M117" s="12" t="s">
        <v>345</v>
      </c>
      <c r="N117" s="12" t="s">
        <v>334</v>
      </c>
      <c r="O117" s="12" t="s">
        <v>346</v>
      </c>
      <c r="P117" s="12" t="s">
        <v>347</v>
      </c>
      <c r="Q117" s="12" t="s">
        <v>348</v>
      </c>
      <c r="R117" s="12" t="s">
        <v>351</v>
      </c>
      <c r="S117" s="12" t="s">
        <v>141</v>
      </c>
    </row>
    <row r="118" spans="5:19">
      <c r="E118" s="6" t="s">
        <v>4</v>
      </c>
      <c r="F118" s="12">
        <v>0.89570000000000005</v>
      </c>
      <c r="G118" s="12"/>
      <c r="H118" s="12"/>
      <c r="I118" s="12"/>
      <c r="J118" s="12"/>
      <c r="K118" s="6"/>
      <c r="L118" s="12"/>
      <c r="M118" s="12"/>
      <c r="N118" s="12"/>
      <c r="O118" s="12"/>
      <c r="P118" s="12"/>
      <c r="Q118" s="12"/>
      <c r="R118" s="12"/>
      <c r="S118" s="12"/>
    </row>
    <row r="119" spans="5:19">
      <c r="E119" s="6" t="s">
        <v>5</v>
      </c>
      <c r="F119" s="12" t="s">
        <v>13</v>
      </c>
      <c r="G119" s="12"/>
      <c r="H119" s="12"/>
      <c r="I119" s="12"/>
      <c r="J119" s="12"/>
      <c r="K119" s="6" t="s">
        <v>360</v>
      </c>
      <c r="L119" s="12">
        <v>70.099999999999994</v>
      </c>
      <c r="M119" s="12">
        <v>25.69</v>
      </c>
      <c r="N119" s="12">
        <v>44.41</v>
      </c>
      <c r="O119" s="12">
        <v>3.7949999999999999</v>
      </c>
      <c r="P119" s="12">
        <v>4</v>
      </c>
      <c r="Q119" s="12">
        <v>5</v>
      </c>
      <c r="R119" s="12">
        <v>16.55</v>
      </c>
      <c r="S119" s="12">
        <v>9</v>
      </c>
    </row>
    <row r="120" spans="5:19">
      <c r="E120" s="6" t="s">
        <v>488</v>
      </c>
      <c r="F120" s="12" t="s">
        <v>14</v>
      </c>
      <c r="G120" s="12"/>
      <c r="H120" s="12"/>
      <c r="I120" s="12"/>
      <c r="J120" s="12"/>
      <c r="K120" s="6" t="s">
        <v>361</v>
      </c>
      <c r="L120" s="12">
        <v>70.099999999999994</v>
      </c>
      <c r="M120" s="12">
        <v>32.15</v>
      </c>
      <c r="N120" s="12">
        <v>37.950000000000003</v>
      </c>
      <c r="O120" s="12">
        <v>4.3209999999999997</v>
      </c>
      <c r="P120" s="12">
        <v>4</v>
      </c>
      <c r="Q120" s="12">
        <v>3</v>
      </c>
      <c r="R120" s="12">
        <v>12.42</v>
      </c>
      <c r="S120" s="12">
        <v>9</v>
      </c>
    </row>
    <row r="121" spans="5:19">
      <c r="E121" s="6"/>
      <c r="F121" s="12"/>
      <c r="G121" s="12"/>
      <c r="H121" s="12"/>
      <c r="I121" s="12"/>
      <c r="J121" s="12"/>
      <c r="K121" s="6" t="s">
        <v>521</v>
      </c>
      <c r="L121" s="12">
        <v>25.69</v>
      </c>
      <c r="M121" s="12">
        <v>32.15</v>
      </c>
      <c r="N121" s="12">
        <v>-6.46</v>
      </c>
      <c r="O121" s="12">
        <v>4.1319999999999997</v>
      </c>
      <c r="P121" s="12">
        <v>5</v>
      </c>
      <c r="Q121" s="12">
        <v>3</v>
      </c>
      <c r="R121" s="12">
        <v>2.2109999999999999</v>
      </c>
      <c r="S121" s="12">
        <v>9</v>
      </c>
    </row>
    <row r="122" spans="5:19">
      <c r="E122" s="6" t="s">
        <v>500</v>
      </c>
      <c r="F122" s="12"/>
      <c r="G122" s="12"/>
      <c r="H122" s="12"/>
      <c r="I122" s="12"/>
      <c r="J122" s="12"/>
      <c r="K122" s="15"/>
    </row>
    <row r="123" spans="5:19">
      <c r="E123" s="6" t="s">
        <v>501</v>
      </c>
      <c r="F123" s="12"/>
      <c r="G123" s="12"/>
      <c r="H123" s="12"/>
      <c r="I123" s="12"/>
      <c r="J123" s="12"/>
      <c r="K123" s="15"/>
    </row>
    <row r="124" spans="5:19">
      <c r="E124" s="6" t="s">
        <v>4</v>
      </c>
      <c r="F124" s="12"/>
      <c r="G124" s="12"/>
      <c r="H124" s="12"/>
      <c r="I124" s="12"/>
      <c r="J124" s="12"/>
      <c r="K124" s="15"/>
    </row>
    <row r="125" spans="5:19">
      <c r="E125" s="6" t="s">
        <v>5</v>
      </c>
      <c r="F125" s="12"/>
      <c r="G125" s="12"/>
      <c r="H125" s="12"/>
      <c r="I125" s="12"/>
      <c r="J125" s="12"/>
      <c r="K125" s="15"/>
    </row>
    <row r="126" spans="5:19">
      <c r="E126" s="6" t="s">
        <v>488</v>
      </c>
      <c r="F126" s="12"/>
      <c r="G126" s="12"/>
      <c r="H126" s="12"/>
      <c r="I126" s="12"/>
      <c r="J126" s="12"/>
      <c r="K126" s="15"/>
    </row>
    <row r="127" spans="5:19">
      <c r="E127" s="6"/>
      <c r="F127" s="12"/>
      <c r="G127" s="12"/>
      <c r="H127" s="12"/>
      <c r="I127" s="12"/>
      <c r="J127" s="12"/>
      <c r="K127" s="15"/>
    </row>
    <row r="128" spans="5:19">
      <c r="E128" s="6" t="s">
        <v>140</v>
      </c>
      <c r="F128" s="12" t="s">
        <v>389</v>
      </c>
      <c r="G128" s="12" t="s">
        <v>141</v>
      </c>
      <c r="H128" s="12" t="s">
        <v>142</v>
      </c>
      <c r="I128" s="12" t="s">
        <v>143</v>
      </c>
      <c r="J128" s="12" t="s">
        <v>4</v>
      </c>
      <c r="K128" s="15"/>
    </row>
    <row r="129" spans="5:11">
      <c r="E129" s="6" t="s">
        <v>390</v>
      </c>
      <c r="F129" s="12">
        <v>4779</v>
      </c>
      <c r="G129" s="12">
        <v>2</v>
      </c>
      <c r="H129" s="12">
        <v>2389</v>
      </c>
      <c r="I129" s="12" t="s">
        <v>524</v>
      </c>
      <c r="J129" s="12" t="s">
        <v>503</v>
      </c>
      <c r="K129" s="15"/>
    </row>
    <row r="130" spans="5:11">
      <c r="E130" s="6" t="s">
        <v>504</v>
      </c>
      <c r="F130" s="12">
        <v>288.10000000000002</v>
      </c>
      <c r="G130" s="12">
        <v>9</v>
      </c>
      <c r="H130" s="12">
        <v>32.01</v>
      </c>
      <c r="I130" s="12"/>
      <c r="J130" s="12"/>
      <c r="K130" s="15"/>
    </row>
    <row r="131" spans="5:11">
      <c r="E131" s="6" t="s">
        <v>391</v>
      </c>
      <c r="F131" s="12">
        <v>5067</v>
      </c>
      <c r="G131" s="12">
        <v>11</v>
      </c>
      <c r="H131" s="12"/>
      <c r="I131" s="12"/>
      <c r="J131" s="12"/>
      <c r="K131" s="15"/>
    </row>
    <row r="132" spans="5:11">
      <c r="E132" s="6"/>
      <c r="F132" s="12"/>
      <c r="G132" s="12"/>
      <c r="H132" s="12"/>
      <c r="I132" s="12"/>
      <c r="J132" s="12"/>
      <c r="K132" s="15"/>
    </row>
    <row r="133" spans="5:11">
      <c r="E133" s="6" t="s">
        <v>392</v>
      </c>
      <c r="F133" s="12"/>
      <c r="G133" s="12"/>
      <c r="H133" s="12"/>
      <c r="I133" s="12"/>
      <c r="J133" s="12"/>
      <c r="K133" s="15"/>
    </row>
    <row r="134" spans="5:11">
      <c r="E134" s="6" t="s">
        <v>393</v>
      </c>
      <c r="F134" s="12">
        <v>3</v>
      </c>
      <c r="G134" s="12"/>
      <c r="H134" s="12"/>
      <c r="I134" s="12"/>
      <c r="J134" s="12"/>
      <c r="K134" s="15"/>
    </row>
    <row r="135" spans="5:11">
      <c r="E135" s="6" t="s">
        <v>505</v>
      </c>
      <c r="F135" s="12">
        <v>12</v>
      </c>
      <c r="G135" s="12"/>
      <c r="H135" s="12"/>
      <c r="I135" s="12"/>
      <c r="J135" s="12"/>
      <c r="K135" s="1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zoomScale="75" zoomScaleNormal="75" zoomScalePageLayoutView="75" workbookViewId="0">
      <selection activeCell="F60" sqref="F60"/>
    </sheetView>
  </sheetViews>
  <sheetFormatPr baseColWidth="10" defaultRowHeight="15" x14ac:dyDescent="0"/>
  <cols>
    <col min="3" max="3" width="14.1640625" customWidth="1"/>
    <col min="4" max="4" width="41.83203125" customWidth="1"/>
    <col min="5" max="5" width="28.5" customWidth="1"/>
    <col min="6" max="6" width="16.33203125" customWidth="1"/>
    <col min="7" max="7" width="15.33203125" customWidth="1"/>
    <col min="8" max="8" width="23.83203125" customWidth="1"/>
    <col min="9" max="9" width="21.1640625" customWidth="1"/>
    <col min="10" max="10" width="22" customWidth="1"/>
    <col min="11" max="11" width="39.5" customWidth="1"/>
    <col min="12" max="12" width="20.6640625" customWidth="1"/>
    <col min="13" max="13" width="24.1640625" customWidth="1"/>
    <col min="14" max="14" width="25.83203125" customWidth="1"/>
    <col min="15" max="15" width="22.83203125" customWidth="1"/>
  </cols>
  <sheetData>
    <row r="2" spans="1:19">
      <c r="A2" t="s">
        <v>314</v>
      </c>
    </row>
    <row r="4" spans="1:19">
      <c r="B4" s="13" t="s">
        <v>31</v>
      </c>
      <c r="C4" s="13" t="s">
        <v>372</v>
      </c>
      <c r="D4" s="13" t="s">
        <v>48</v>
      </c>
    </row>
    <row r="5" spans="1:19">
      <c r="A5" s="20" t="s">
        <v>374</v>
      </c>
      <c r="B5" s="12">
        <v>0.178217822</v>
      </c>
      <c r="C5" s="12">
        <v>0.08</v>
      </c>
      <c r="D5" s="12">
        <v>0.28310502300000001</v>
      </c>
    </row>
    <row r="6" spans="1:19">
      <c r="A6" s="21" t="s">
        <v>375</v>
      </c>
      <c r="B6" s="12">
        <v>0.13600000000000001</v>
      </c>
      <c r="C6" s="12">
        <v>5.2631578999999998E-2</v>
      </c>
      <c r="D6" s="12">
        <v>0.197969543</v>
      </c>
    </row>
    <row r="7" spans="1:19">
      <c r="A7" s="21" t="s">
        <v>376</v>
      </c>
      <c r="B7" s="12">
        <v>0.119402985</v>
      </c>
      <c r="C7" s="12">
        <v>4.6875E-2</v>
      </c>
      <c r="D7" s="12">
        <v>0.20168067200000001</v>
      </c>
    </row>
    <row r="10" spans="1:19">
      <c r="D10" s="6" t="s">
        <v>0</v>
      </c>
      <c r="E10" s="12" t="s">
        <v>386</v>
      </c>
      <c r="F10" s="12"/>
      <c r="G10" s="12"/>
      <c r="H10" s="12"/>
      <c r="I10" s="12"/>
      <c r="K10" s="6" t="s">
        <v>331</v>
      </c>
      <c r="L10" s="12">
        <v>1</v>
      </c>
      <c r="M10" s="12"/>
      <c r="N10" s="12"/>
      <c r="O10" s="12"/>
      <c r="P10" s="12"/>
      <c r="Q10" s="12"/>
      <c r="R10" s="12"/>
      <c r="S10" s="12"/>
    </row>
    <row r="11" spans="1:19">
      <c r="D11" s="6" t="s">
        <v>480</v>
      </c>
      <c r="E11" s="12" t="s">
        <v>481</v>
      </c>
      <c r="F11" s="12" t="s">
        <v>535</v>
      </c>
      <c r="G11" s="12" t="s">
        <v>536</v>
      </c>
      <c r="H11" s="12"/>
      <c r="I11" s="12"/>
      <c r="K11" s="6" t="s">
        <v>332</v>
      </c>
      <c r="L11" s="12">
        <v>3</v>
      </c>
      <c r="M11" s="12"/>
      <c r="N11" s="12"/>
      <c r="O11" s="12"/>
      <c r="P11" s="12"/>
      <c r="Q11" s="12"/>
      <c r="R11" s="12"/>
      <c r="S11" s="12"/>
    </row>
    <row r="12" spans="1:19">
      <c r="D12" s="6"/>
      <c r="E12" s="12"/>
      <c r="F12" s="12"/>
      <c r="G12" s="12"/>
      <c r="H12" s="12"/>
      <c r="I12" s="12"/>
      <c r="K12" s="6" t="s">
        <v>138</v>
      </c>
      <c r="L12" s="12">
        <v>0.05</v>
      </c>
      <c r="M12" s="12"/>
      <c r="N12" s="12"/>
      <c r="O12" s="12"/>
      <c r="P12" s="12"/>
      <c r="Q12" s="12"/>
      <c r="R12" s="12"/>
      <c r="S12" s="12"/>
    </row>
    <row r="13" spans="1:19">
      <c r="D13" s="6" t="s">
        <v>484</v>
      </c>
      <c r="E13" s="12"/>
      <c r="F13" s="12"/>
      <c r="G13" s="12"/>
      <c r="H13" s="12"/>
      <c r="I13" s="12"/>
      <c r="K13" s="6"/>
      <c r="L13" s="12"/>
      <c r="M13" s="12"/>
      <c r="N13" s="12"/>
      <c r="O13" s="12"/>
      <c r="P13" s="12"/>
      <c r="Q13" s="12"/>
      <c r="R13" s="12"/>
      <c r="S13" s="12"/>
    </row>
    <row r="14" spans="1:19">
      <c r="D14" s="6" t="s">
        <v>387</v>
      </c>
      <c r="E14" s="12">
        <v>17.850000000000001</v>
      </c>
      <c r="F14" s="12"/>
      <c r="G14" s="12"/>
      <c r="H14" s="12"/>
      <c r="I14" s="12"/>
      <c r="K14" s="6" t="s">
        <v>492</v>
      </c>
      <c r="L14" s="12" t="s">
        <v>334</v>
      </c>
      <c r="M14" s="12" t="s">
        <v>335</v>
      </c>
      <c r="N14" s="12" t="s">
        <v>139</v>
      </c>
      <c r="O14" s="12" t="s">
        <v>336</v>
      </c>
      <c r="P14" s="12" t="s">
        <v>337</v>
      </c>
      <c r="Q14" s="12"/>
      <c r="R14" s="12"/>
      <c r="S14" s="12"/>
    </row>
    <row r="15" spans="1:19">
      <c r="D15" s="6" t="s">
        <v>4</v>
      </c>
      <c r="E15" s="12">
        <v>3.0000000000000001E-3</v>
      </c>
      <c r="F15" s="12"/>
      <c r="G15" s="12"/>
      <c r="H15" s="12"/>
      <c r="I15" s="12"/>
      <c r="K15" s="6"/>
      <c r="L15" s="12"/>
      <c r="M15" s="12"/>
      <c r="N15" s="12"/>
      <c r="O15" s="12"/>
      <c r="P15" s="12"/>
      <c r="Q15" s="12"/>
      <c r="R15" s="12"/>
      <c r="S15" s="12"/>
    </row>
    <row r="16" spans="1:19">
      <c r="D16" s="6" t="s">
        <v>5</v>
      </c>
      <c r="E16" s="12" t="s">
        <v>16</v>
      </c>
      <c r="F16" s="12"/>
      <c r="G16" s="12"/>
      <c r="H16" s="12"/>
      <c r="I16" s="12"/>
      <c r="K16" s="6" t="s">
        <v>394</v>
      </c>
      <c r="L16" s="12">
        <v>8.4699999999999998E-2</v>
      </c>
      <c r="M16" s="12" t="s">
        <v>540</v>
      </c>
      <c r="N16" s="12" t="s">
        <v>14</v>
      </c>
      <c r="O16" s="12" t="s">
        <v>13</v>
      </c>
      <c r="P16" s="12">
        <v>5.33E-2</v>
      </c>
      <c r="Q16" s="12" t="s">
        <v>494</v>
      </c>
      <c r="R16" s="12"/>
      <c r="S16" s="12"/>
    </row>
    <row r="17" spans="4:19">
      <c r="D17" s="6" t="s">
        <v>485</v>
      </c>
      <c r="E17" s="12" t="s">
        <v>7</v>
      </c>
      <c r="F17" s="12"/>
      <c r="G17" s="12"/>
      <c r="H17" s="12"/>
      <c r="I17" s="12"/>
      <c r="K17" s="6" t="s">
        <v>395</v>
      </c>
      <c r="L17" s="12">
        <v>-8.3040000000000003E-2</v>
      </c>
      <c r="M17" s="12" t="s">
        <v>541</v>
      </c>
      <c r="N17" s="12" t="s">
        <v>14</v>
      </c>
      <c r="O17" s="12" t="s">
        <v>13</v>
      </c>
      <c r="P17" s="12">
        <v>5.7299999999999997E-2</v>
      </c>
      <c r="Q17" s="12" t="s">
        <v>496</v>
      </c>
      <c r="R17" s="12"/>
      <c r="S17" s="12"/>
    </row>
    <row r="18" spans="4:19">
      <c r="D18" s="6" t="s">
        <v>388</v>
      </c>
      <c r="E18" s="12">
        <v>0.85609999999999997</v>
      </c>
      <c r="F18" s="12"/>
      <c r="G18" s="12"/>
      <c r="H18" s="12"/>
      <c r="I18" s="12"/>
      <c r="K18" s="6" t="s">
        <v>542</v>
      </c>
      <c r="L18" s="12">
        <v>-0.16769999999999999</v>
      </c>
      <c r="M18" s="12" t="s">
        <v>543</v>
      </c>
      <c r="N18" s="12" t="s">
        <v>7</v>
      </c>
      <c r="O18" s="12" t="s">
        <v>16</v>
      </c>
      <c r="P18" s="12">
        <v>2.3999999999999998E-3</v>
      </c>
      <c r="Q18" s="12" t="s">
        <v>499</v>
      </c>
      <c r="R18" s="12"/>
      <c r="S18" s="12"/>
    </row>
    <row r="19" spans="4:19">
      <c r="D19" s="6"/>
      <c r="E19" s="12"/>
      <c r="F19" s="12"/>
      <c r="G19" s="12"/>
      <c r="H19" s="12"/>
      <c r="I19" s="12"/>
      <c r="K19" s="6"/>
      <c r="L19" s="12"/>
      <c r="M19" s="12"/>
      <c r="N19" s="12"/>
      <c r="O19" s="12"/>
      <c r="P19" s="12"/>
      <c r="Q19" s="12"/>
      <c r="R19" s="12"/>
      <c r="S19" s="12"/>
    </row>
    <row r="20" spans="4:19">
      <c r="D20" s="6" t="s">
        <v>486</v>
      </c>
      <c r="E20" s="12"/>
      <c r="F20" s="12"/>
      <c r="G20" s="12"/>
      <c r="H20" s="12"/>
      <c r="I20" s="12"/>
      <c r="K20" s="6"/>
      <c r="L20" s="12"/>
      <c r="M20" s="12"/>
      <c r="N20" s="12"/>
      <c r="O20" s="12"/>
      <c r="P20" s="12"/>
      <c r="Q20" s="12"/>
      <c r="R20" s="12"/>
      <c r="S20" s="12"/>
    </row>
    <row r="21" spans="4:19">
      <c r="D21" s="6" t="s">
        <v>143</v>
      </c>
      <c r="E21" s="12" t="s">
        <v>537</v>
      </c>
      <c r="F21" s="12"/>
      <c r="G21" s="12"/>
      <c r="H21" s="12"/>
      <c r="I21" s="12"/>
      <c r="K21" s="6" t="s">
        <v>343</v>
      </c>
      <c r="L21" s="12" t="s">
        <v>344</v>
      </c>
      <c r="M21" s="12" t="s">
        <v>345</v>
      </c>
      <c r="N21" s="12" t="s">
        <v>334</v>
      </c>
      <c r="O21" s="12" t="s">
        <v>346</v>
      </c>
      <c r="P21" s="12" t="s">
        <v>347</v>
      </c>
      <c r="Q21" s="12" t="s">
        <v>348</v>
      </c>
      <c r="R21" s="12" t="s">
        <v>351</v>
      </c>
      <c r="S21" s="12" t="s">
        <v>141</v>
      </c>
    </row>
    <row r="22" spans="4:19">
      <c r="D22" s="6" t="s">
        <v>4</v>
      </c>
      <c r="E22" s="12">
        <v>0.79110000000000003</v>
      </c>
      <c r="F22" s="12"/>
      <c r="G22" s="12"/>
      <c r="H22" s="12"/>
      <c r="I22" s="12"/>
      <c r="K22" s="6"/>
      <c r="L22" s="12"/>
      <c r="M22" s="12"/>
      <c r="N22" s="12"/>
      <c r="O22" s="12"/>
      <c r="P22" s="12"/>
      <c r="Q22" s="12"/>
      <c r="R22" s="12"/>
      <c r="S22" s="12"/>
    </row>
    <row r="23" spans="4:19">
      <c r="D23" s="6" t="s">
        <v>5</v>
      </c>
      <c r="E23" s="12" t="s">
        <v>13</v>
      </c>
      <c r="F23" s="12"/>
      <c r="G23" s="12"/>
      <c r="H23" s="12"/>
      <c r="I23" s="12"/>
      <c r="K23" s="6" t="s">
        <v>394</v>
      </c>
      <c r="L23" s="12">
        <v>0.14449999999999999</v>
      </c>
      <c r="M23" s="12">
        <v>5.9839999999999997E-2</v>
      </c>
      <c r="N23" s="12">
        <v>8.4699999999999998E-2</v>
      </c>
      <c r="O23" s="12">
        <v>2.8080000000000001E-2</v>
      </c>
      <c r="P23" s="12">
        <v>3</v>
      </c>
      <c r="Q23" s="12">
        <v>3</v>
      </c>
      <c r="R23" s="12">
        <v>4.266</v>
      </c>
      <c r="S23" s="12">
        <v>6</v>
      </c>
    </row>
    <row r="24" spans="4:19">
      <c r="D24" s="6" t="s">
        <v>488</v>
      </c>
      <c r="E24" s="12" t="s">
        <v>14</v>
      </c>
      <c r="F24" s="12"/>
      <c r="G24" s="12"/>
      <c r="H24" s="12"/>
      <c r="I24" s="12"/>
      <c r="K24" s="6" t="s">
        <v>395</v>
      </c>
      <c r="L24" s="12">
        <v>0.14449999999999999</v>
      </c>
      <c r="M24" s="12">
        <v>0.2276</v>
      </c>
      <c r="N24" s="12">
        <v>-8.3040000000000003E-2</v>
      </c>
      <c r="O24" s="12">
        <v>2.8080000000000001E-2</v>
      </c>
      <c r="P24" s="12">
        <v>3</v>
      </c>
      <c r="Q24" s="12">
        <v>3</v>
      </c>
      <c r="R24" s="12">
        <v>4.1829999999999998</v>
      </c>
      <c r="S24" s="12">
        <v>6</v>
      </c>
    </row>
    <row r="25" spans="4:19">
      <c r="D25" s="6"/>
      <c r="E25" s="12"/>
      <c r="F25" s="12"/>
      <c r="G25" s="12"/>
      <c r="H25" s="12"/>
      <c r="I25" s="12"/>
      <c r="K25" s="6" t="s">
        <v>542</v>
      </c>
      <c r="L25" s="12">
        <v>5.9839999999999997E-2</v>
      </c>
      <c r="M25" s="12">
        <v>0.2276</v>
      </c>
      <c r="N25" s="12">
        <v>-0.16769999999999999</v>
      </c>
      <c r="O25" s="12">
        <v>2.8080000000000001E-2</v>
      </c>
      <c r="P25" s="12">
        <v>3</v>
      </c>
      <c r="Q25" s="12">
        <v>3</v>
      </c>
      <c r="R25" s="12">
        <v>8.4489999999999998</v>
      </c>
      <c r="S25" s="12">
        <v>6</v>
      </c>
    </row>
    <row r="26" spans="4:19">
      <c r="D26" s="6" t="s">
        <v>500</v>
      </c>
      <c r="E26" s="12"/>
      <c r="F26" s="12"/>
      <c r="G26" s="12"/>
      <c r="H26" s="12"/>
      <c r="I26" s="12"/>
    </row>
    <row r="27" spans="4:19">
      <c r="D27" s="6" t="s">
        <v>501</v>
      </c>
      <c r="E27" s="12"/>
      <c r="F27" s="12"/>
      <c r="G27" s="12"/>
      <c r="H27" s="12"/>
      <c r="I27" s="12"/>
    </row>
    <row r="28" spans="4:19">
      <c r="D28" s="6" t="s">
        <v>4</v>
      </c>
      <c r="E28" s="12"/>
      <c r="F28" s="12"/>
      <c r="G28" s="12"/>
      <c r="H28" s="12"/>
      <c r="I28" s="12"/>
    </row>
    <row r="29" spans="4:19">
      <c r="D29" s="6" t="s">
        <v>5</v>
      </c>
      <c r="E29" s="12"/>
      <c r="F29" s="12"/>
      <c r="G29" s="12"/>
      <c r="H29" s="12"/>
      <c r="I29" s="12"/>
    </row>
    <row r="30" spans="4:19">
      <c r="D30" s="6" t="s">
        <v>488</v>
      </c>
      <c r="E30" s="12"/>
      <c r="F30" s="12"/>
      <c r="G30" s="12"/>
      <c r="H30" s="12"/>
      <c r="I30" s="12"/>
    </row>
    <row r="31" spans="4:19">
      <c r="D31" s="6"/>
      <c r="E31" s="12"/>
      <c r="F31" s="12"/>
      <c r="G31" s="12"/>
      <c r="H31" s="12"/>
      <c r="I31" s="12"/>
    </row>
    <row r="32" spans="4:19">
      <c r="D32" s="6" t="s">
        <v>140</v>
      </c>
      <c r="E32" s="12" t="s">
        <v>389</v>
      </c>
      <c r="F32" s="12" t="s">
        <v>141</v>
      </c>
      <c r="G32" s="12" t="s">
        <v>142</v>
      </c>
      <c r="H32" s="12" t="s">
        <v>143</v>
      </c>
      <c r="I32" s="12" t="s">
        <v>4</v>
      </c>
    </row>
    <row r="33" spans="4:9">
      <c r="D33" s="6" t="s">
        <v>390</v>
      </c>
      <c r="E33" s="12">
        <v>4.2209999999999998E-2</v>
      </c>
      <c r="F33" s="12">
        <v>2</v>
      </c>
      <c r="G33" s="12">
        <v>2.111E-2</v>
      </c>
      <c r="H33" s="12" t="s">
        <v>538</v>
      </c>
      <c r="I33" s="12" t="s">
        <v>539</v>
      </c>
    </row>
    <row r="34" spans="4:9">
      <c r="D34" s="6" t="s">
        <v>504</v>
      </c>
      <c r="E34" s="12">
        <v>7.0959999999999999E-3</v>
      </c>
      <c r="F34" s="12">
        <v>6</v>
      </c>
      <c r="G34" s="12">
        <v>1.183E-3</v>
      </c>
      <c r="H34" s="12"/>
      <c r="I34" s="12"/>
    </row>
    <row r="35" spans="4:9">
      <c r="D35" s="6" t="s">
        <v>391</v>
      </c>
      <c r="E35" s="12">
        <v>4.931E-2</v>
      </c>
      <c r="F35" s="12">
        <v>8</v>
      </c>
      <c r="G35" s="12"/>
      <c r="H35" s="12"/>
      <c r="I35" s="12"/>
    </row>
    <row r="36" spans="4:9">
      <c r="D36" s="6"/>
      <c r="E36" s="12"/>
      <c r="F36" s="12"/>
      <c r="G36" s="12"/>
      <c r="H36" s="12"/>
      <c r="I36" s="12"/>
    </row>
    <row r="37" spans="4:9">
      <c r="D37" s="6" t="s">
        <v>392</v>
      </c>
      <c r="E37" s="12"/>
      <c r="F37" s="12"/>
      <c r="G37" s="12"/>
      <c r="H37" s="12"/>
      <c r="I37" s="12"/>
    </row>
    <row r="38" spans="4:9">
      <c r="D38" s="6" t="s">
        <v>393</v>
      </c>
      <c r="E38" s="12">
        <v>3</v>
      </c>
      <c r="F38" s="12"/>
      <c r="G38" s="12"/>
      <c r="H38" s="12"/>
      <c r="I38" s="12"/>
    </row>
    <row r="39" spans="4:9">
      <c r="D39" s="6" t="s">
        <v>505</v>
      </c>
      <c r="E39" s="12">
        <v>9</v>
      </c>
      <c r="F39" s="12"/>
      <c r="G39" s="12"/>
      <c r="H39" s="12"/>
      <c r="I39" s="1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U37"/>
  <sheetViews>
    <sheetView workbookViewId="0">
      <selection activeCell="E27" sqref="E27"/>
    </sheetView>
  </sheetViews>
  <sheetFormatPr baseColWidth="10" defaultRowHeight="15" x14ac:dyDescent="0"/>
  <cols>
    <col min="6" max="6" width="28.5" customWidth="1"/>
    <col min="7" max="7" width="18.1640625" customWidth="1"/>
    <col min="8" max="8" width="21" customWidth="1"/>
    <col min="9" max="9" width="16.5" customWidth="1"/>
    <col min="13" max="13" width="33.83203125" customWidth="1"/>
  </cols>
  <sheetData>
    <row r="7" spans="2:21">
      <c r="B7" s="23" t="s">
        <v>353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2:21">
      <c r="B8" s="19"/>
      <c r="C8" s="32" t="s">
        <v>31</v>
      </c>
      <c r="D8" s="33" t="s">
        <v>350</v>
      </c>
      <c r="E8" s="34" t="s">
        <v>48</v>
      </c>
      <c r="F8" s="35" t="s">
        <v>0</v>
      </c>
      <c r="G8" s="36" t="s">
        <v>528</v>
      </c>
      <c r="H8" s="36"/>
      <c r="I8" s="36"/>
      <c r="J8" s="36"/>
      <c r="K8" s="36"/>
      <c r="L8" s="37"/>
      <c r="M8" s="38" t="s">
        <v>331</v>
      </c>
      <c r="N8" s="36">
        <v>1</v>
      </c>
      <c r="O8" s="36"/>
      <c r="P8" s="36"/>
      <c r="Q8" s="36"/>
      <c r="R8" s="36"/>
      <c r="S8" s="36"/>
      <c r="T8" s="36"/>
      <c r="U8" s="36"/>
    </row>
    <row r="9" spans="2:21">
      <c r="B9" s="20" t="s">
        <v>374</v>
      </c>
      <c r="C9" s="39">
        <v>10.68075</v>
      </c>
      <c r="D9" s="40">
        <v>39.008620000000001</v>
      </c>
      <c r="E9" s="41">
        <v>33.788395899999998</v>
      </c>
      <c r="F9" s="42" t="s">
        <v>480</v>
      </c>
      <c r="G9" s="40" t="s">
        <v>481</v>
      </c>
      <c r="H9" s="40" t="s">
        <v>482</v>
      </c>
      <c r="I9" s="40" t="s">
        <v>483</v>
      </c>
      <c r="J9" s="40"/>
      <c r="K9" s="40"/>
      <c r="L9" s="43"/>
      <c r="M9" s="44" t="s">
        <v>332</v>
      </c>
      <c r="N9" s="40">
        <v>3</v>
      </c>
      <c r="O9" s="40"/>
      <c r="P9" s="40"/>
      <c r="Q9" s="40"/>
      <c r="R9" s="40"/>
      <c r="S9" s="40"/>
      <c r="T9" s="40"/>
      <c r="U9" s="40"/>
    </row>
    <row r="10" spans="2:21">
      <c r="B10" s="21" t="s">
        <v>375</v>
      </c>
      <c r="C10" s="39">
        <v>13.27713</v>
      </c>
      <c r="D10" s="40">
        <v>37.831119999999999</v>
      </c>
      <c r="E10" s="41">
        <v>28.431372499999998</v>
      </c>
      <c r="F10" s="42"/>
      <c r="G10" s="40"/>
      <c r="H10" s="40"/>
      <c r="I10" s="40"/>
      <c r="J10" s="40"/>
      <c r="K10" s="40"/>
      <c r="L10" s="43"/>
      <c r="M10" s="44" t="s">
        <v>138</v>
      </c>
      <c r="N10" s="40">
        <v>0.05</v>
      </c>
      <c r="O10" s="40"/>
      <c r="P10" s="40"/>
      <c r="Q10" s="40"/>
      <c r="R10" s="40"/>
      <c r="S10" s="40"/>
      <c r="T10" s="40"/>
      <c r="U10" s="40"/>
    </row>
    <row r="11" spans="2:21">
      <c r="B11" s="21" t="s">
        <v>376</v>
      </c>
      <c r="C11" s="39">
        <v>11.28889</v>
      </c>
      <c r="D11" s="40">
        <v>25.25</v>
      </c>
      <c r="E11" s="41">
        <v>34.355044700000001</v>
      </c>
      <c r="F11" s="42" t="s">
        <v>484</v>
      </c>
      <c r="G11" s="40"/>
      <c r="H11" s="40"/>
      <c r="I11" s="40"/>
      <c r="J11" s="40"/>
      <c r="K11" s="40"/>
      <c r="L11" s="43"/>
      <c r="M11" s="44"/>
      <c r="N11" s="40"/>
      <c r="O11" s="40"/>
      <c r="P11" s="40"/>
      <c r="Q11" s="40"/>
      <c r="R11" s="40"/>
      <c r="S11" s="40"/>
      <c r="T11" s="40"/>
      <c r="U11" s="40"/>
    </row>
    <row r="12" spans="2:21">
      <c r="B12" s="21" t="s">
        <v>377</v>
      </c>
      <c r="C12" s="39">
        <v>21.319444399999998</v>
      </c>
      <c r="D12" s="40"/>
      <c r="E12" s="41"/>
      <c r="F12" s="42" t="s">
        <v>387</v>
      </c>
      <c r="G12" s="40">
        <v>13.08</v>
      </c>
      <c r="H12" s="40"/>
      <c r="I12" s="40"/>
      <c r="J12" s="40"/>
      <c r="K12" s="40"/>
      <c r="L12" s="43"/>
      <c r="M12" s="44" t="s">
        <v>492</v>
      </c>
      <c r="N12" s="40" t="s">
        <v>334</v>
      </c>
      <c r="O12" s="40" t="s">
        <v>335</v>
      </c>
      <c r="P12" s="40" t="s">
        <v>139</v>
      </c>
      <c r="Q12" s="40" t="s">
        <v>336</v>
      </c>
      <c r="R12" s="40" t="s">
        <v>337</v>
      </c>
      <c r="S12" s="40"/>
      <c r="T12" s="40"/>
      <c r="U12" s="40"/>
    </row>
    <row r="13" spans="2:21">
      <c r="B13" s="21" t="s">
        <v>378</v>
      </c>
      <c r="C13" s="39">
        <v>24.943481500000001</v>
      </c>
      <c r="D13" s="40"/>
      <c r="E13" s="41"/>
      <c r="F13" s="42" t="s">
        <v>4</v>
      </c>
      <c r="G13" s="40">
        <v>2.2000000000000001E-3</v>
      </c>
      <c r="H13" s="40"/>
      <c r="I13" s="40"/>
      <c r="J13" s="40"/>
      <c r="K13" s="40"/>
      <c r="L13" s="43"/>
      <c r="M13" s="44"/>
      <c r="N13" s="40"/>
      <c r="O13" s="40"/>
      <c r="P13" s="40"/>
      <c r="Q13" s="40"/>
      <c r="R13" s="40"/>
      <c r="S13" s="40"/>
      <c r="T13" s="40"/>
      <c r="U13" s="40"/>
    </row>
    <row r="14" spans="2:21">
      <c r="B14" s="21" t="s">
        <v>379</v>
      </c>
      <c r="C14" s="39">
        <v>13.2771338</v>
      </c>
      <c r="D14" s="40"/>
      <c r="E14" s="41"/>
      <c r="F14" s="42" t="s">
        <v>5</v>
      </c>
      <c r="G14" s="40" t="s">
        <v>16</v>
      </c>
      <c r="H14" s="40"/>
      <c r="I14" s="40"/>
      <c r="J14" s="40"/>
      <c r="K14" s="40"/>
      <c r="L14" s="43"/>
      <c r="M14" s="44" t="s">
        <v>339</v>
      </c>
      <c r="N14" s="40">
        <v>-18.23</v>
      </c>
      <c r="O14" s="40" t="s">
        <v>532</v>
      </c>
      <c r="P14" s="40" t="s">
        <v>7</v>
      </c>
      <c r="Q14" s="40" t="s">
        <v>16</v>
      </c>
      <c r="R14" s="40">
        <v>4.4999999999999997E-3</v>
      </c>
      <c r="S14" s="40" t="s">
        <v>494</v>
      </c>
      <c r="T14" s="40"/>
      <c r="U14" s="40"/>
    </row>
    <row r="15" spans="2:21">
      <c r="B15" s="19"/>
      <c r="C15" s="19"/>
      <c r="D15" s="19"/>
      <c r="E15" s="19"/>
      <c r="F15" s="42" t="s">
        <v>485</v>
      </c>
      <c r="G15" s="40" t="s">
        <v>7</v>
      </c>
      <c r="H15" s="40"/>
      <c r="I15" s="40"/>
      <c r="J15" s="40"/>
      <c r="K15" s="40"/>
      <c r="L15" s="43"/>
      <c r="M15" s="44" t="s">
        <v>341</v>
      </c>
      <c r="N15" s="40">
        <v>-16.39</v>
      </c>
      <c r="O15" s="40" t="s">
        <v>533</v>
      </c>
      <c r="P15" s="40" t="s">
        <v>7</v>
      </c>
      <c r="Q15" s="40" t="s">
        <v>16</v>
      </c>
      <c r="R15" s="40">
        <v>8.5000000000000006E-3</v>
      </c>
      <c r="S15" s="40" t="s">
        <v>496</v>
      </c>
      <c r="T15" s="40"/>
      <c r="U15" s="40"/>
    </row>
    <row r="16" spans="2:21">
      <c r="B16" s="19"/>
      <c r="C16" s="19"/>
      <c r="D16" s="19"/>
      <c r="E16" s="19"/>
      <c r="F16" s="42" t="s">
        <v>388</v>
      </c>
      <c r="G16" s="40">
        <v>0.74409999999999998</v>
      </c>
      <c r="H16" s="40"/>
      <c r="I16" s="40"/>
      <c r="J16" s="40"/>
      <c r="K16" s="40"/>
      <c r="L16" s="43"/>
      <c r="M16" s="44" t="s">
        <v>497</v>
      </c>
      <c r="N16" s="40">
        <v>1.8380000000000001</v>
      </c>
      <c r="O16" s="40" t="s">
        <v>534</v>
      </c>
      <c r="P16" s="40" t="s">
        <v>14</v>
      </c>
      <c r="Q16" s="40" t="s">
        <v>13</v>
      </c>
      <c r="R16" s="40">
        <v>0.92300000000000004</v>
      </c>
      <c r="S16" s="40" t="s">
        <v>499</v>
      </c>
      <c r="T16" s="40"/>
      <c r="U16" s="40"/>
    </row>
    <row r="17" spans="2:21">
      <c r="B17" s="19"/>
      <c r="C17" s="19"/>
      <c r="D17" s="19"/>
      <c r="E17" s="19"/>
      <c r="F17" s="42"/>
      <c r="G17" s="40"/>
      <c r="H17" s="40"/>
      <c r="I17" s="40"/>
      <c r="J17" s="40"/>
      <c r="K17" s="40"/>
      <c r="L17" s="43"/>
      <c r="M17" s="44"/>
      <c r="N17" s="40"/>
      <c r="O17" s="40"/>
      <c r="P17" s="40"/>
      <c r="Q17" s="40"/>
      <c r="R17" s="40"/>
      <c r="S17" s="40"/>
      <c r="T17" s="40"/>
      <c r="U17" s="40"/>
    </row>
    <row r="18" spans="2:21">
      <c r="B18" s="19"/>
      <c r="C18" s="19"/>
      <c r="D18" s="19"/>
      <c r="E18" s="19"/>
      <c r="F18" s="42" t="s">
        <v>486</v>
      </c>
      <c r="G18" s="40"/>
      <c r="H18" s="40"/>
      <c r="I18" s="40"/>
      <c r="J18" s="40"/>
      <c r="K18" s="40"/>
      <c r="L18" s="43"/>
      <c r="M18" s="44"/>
      <c r="N18" s="40"/>
      <c r="O18" s="40"/>
      <c r="P18" s="40"/>
      <c r="Q18" s="40"/>
      <c r="R18" s="40"/>
      <c r="S18" s="40"/>
      <c r="T18" s="40"/>
      <c r="U18" s="40"/>
    </row>
    <row r="19" spans="2:21">
      <c r="B19" s="19" t="s">
        <v>30</v>
      </c>
      <c r="C19" s="19"/>
      <c r="D19" s="19"/>
      <c r="E19" s="19"/>
      <c r="F19" s="42" t="s">
        <v>143</v>
      </c>
      <c r="G19" s="40" t="s">
        <v>529</v>
      </c>
      <c r="H19" s="40"/>
      <c r="I19" s="40"/>
      <c r="J19" s="40"/>
      <c r="K19" s="40"/>
      <c r="L19" s="43"/>
      <c r="M19" s="44" t="s">
        <v>343</v>
      </c>
      <c r="N19" s="40" t="s">
        <v>344</v>
      </c>
      <c r="O19" s="40" t="s">
        <v>345</v>
      </c>
      <c r="P19" s="40" t="s">
        <v>334</v>
      </c>
      <c r="Q19" s="40" t="s">
        <v>346</v>
      </c>
      <c r="R19" s="40" t="s">
        <v>347</v>
      </c>
      <c r="S19" s="40" t="s">
        <v>348</v>
      </c>
      <c r="T19" s="40" t="s">
        <v>351</v>
      </c>
      <c r="U19" s="40" t="s">
        <v>141</v>
      </c>
    </row>
    <row r="20" spans="2:21">
      <c r="B20" s="19"/>
      <c r="C20" s="19"/>
      <c r="D20" s="19"/>
      <c r="E20" s="19"/>
      <c r="F20" s="42" t="s">
        <v>4</v>
      </c>
      <c r="G20" s="40">
        <v>0.79310000000000003</v>
      </c>
      <c r="H20" s="40"/>
      <c r="I20" s="40"/>
      <c r="J20" s="40"/>
      <c r="K20" s="40"/>
      <c r="L20" s="43"/>
      <c r="M20" s="44"/>
      <c r="N20" s="40"/>
      <c r="O20" s="40"/>
      <c r="P20" s="40"/>
      <c r="Q20" s="40"/>
      <c r="R20" s="40"/>
      <c r="S20" s="40"/>
      <c r="T20" s="40"/>
      <c r="U20" s="40"/>
    </row>
    <row r="21" spans="2:21">
      <c r="B21" s="19"/>
      <c r="C21" s="19"/>
      <c r="D21" s="19"/>
      <c r="E21" s="19"/>
      <c r="F21" s="42" t="s">
        <v>5</v>
      </c>
      <c r="G21" s="40" t="s">
        <v>13</v>
      </c>
      <c r="H21" s="40"/>
      <c r="I21" s="40"/>
      <c r="J21" s="40"/>
      <c r="K21" s="40"/>
      <c r="L21" s="43"/>
      <c r="M21" s="44" t="s">
        <v>339</v>
      </c>
      <c r="N21" s="40">
        <v>15.8</v>
      </c>
      <c r="O21" s="40">
        <v>34.03</v>
      </c>
      <c r="P21" s="40">
        <v>-18.23</v>
      </c>
      <c r="Q21" s="40">
        <v>4.157</v>
      </c>
      <c r="R21" s="40">
        <v>6</v>
      </c>
      <c r="S21" s="40">
        <v>3</v>
      </c>
      <c r="T21" s="40">
        <v>6.2030000000000003</v>
      </c>
      <c r="U21" s="40">
        <v>9</v>
      </c>
    </row>
    <row r="22" spans="2:21">
      <c r="B22" s="19"/>
      <c r="C22" s="19"/>
      <c r="D22" s="19"/>
      <c r="E22" s="19"/>
      <c r="F22" s="42" t="s">
        <v>488</v>
      </c>
      <c r="G22" s="40" t="s">
        <v>14</v>
      </c>
      <c r="H22" s="40"/>
      <c r="I22" s="40"/>
      <c r="J22" s="40"/>
      <c r="K22" s="40"/>
      <c r="L22" s="43"/>
      <c r="M22" s="44" t="s">
        <v>341</v>
      </c>
      <c r="N22" s="40">
        <v>15.8</v>
      </c>
      <c r="O22" s="40">
        <v>32.19</v>
      </c>
      <c r="P22" s="40">
        <v>-16.39</v>
      </c>
      <c r="Q22" s="40">
        <v>4.157</v>
      </c>
      <c r="R22" s="40">
        <v>6</v>
      </c>
      <c r="S22" s="40">
        <v>3</v>
      </c>
      <c r="T22" s="40">
        <v>5.577</v>
      </c>
      <c r="U22" s="40">
        <v>9</v>
      </c>
    </row>
    <row r="23" spans="2:21">
      <c r="B23" s="19"/>
      <c r="C23" s="19"/>
      <c r="D23" s="19"/>
      <c r="E23" s="19"/>
      <c r="F23" s="42"/>
      <c r="G23" s="40"/>
      <c r="H23" s="40"/>
      <c r="I23" s="40"/>
      <c r="J23" s="40"/>
      <c r="K23" s="40"/>
      <c r="L23" s="43"/>
      <c r="M23" s="44" t="s">
        <v>497</v>
      </c>
      <c r="N23" s="40">
        <v>34.03</v>
      </c>
      <c r="O23" s="40">
        <v>32.19</v>
      </c>
      <c r="P23" s="40">
        <v>1.8380000000000001</v>
      </c>
      <c r="Q23" s="40">
        <v>4.8</v>
      </c>
      <c r="R23" s="40">
        <v>3</v>
      </c>
      <c r="S23" s="40">
        <v>3</v>
      </c>
      <c r="T23" s="40">
        <v>0.54159999999999997</v>
      </c>
      <c r="U23" s="40">
        <v>9</v>
      </c>
    </row>
    <row r="24" spans="2:21">
      <c r="B24" s="19"/>
      <c r="C24" s="19"/>
      <c r="D24" s="19"/>
      <c r="E24" s="19"/>
      <c r="F24" s="42" t="s">
        <v>500</v>
      </c>
      <c r="G24" s="40"/>
      <c r="H24" s="40"/>
      <c r="I24" s="40"/>
      <c r="J24" s="40"/>
      <c r="K24" s="40"/>
      <c r="L24" s="43"/>
      <c r="M24" s="19"/>
      <c r="N24" s="19"/>
      <c r="O24" s="19"/>
      <c r="P24" s="19"/>
      <c r="Q24" s="19"/>
      <c r="R24" s="19"/>
      <c r="S24" s="19"/>
      <c r="T24" s="19"/>
      <c r="U24" s="19"/>
    </row>
    <row r="25" spans="2:21">
      <c r="B25" s="19"/>
      <c r="C25" s="19"/>
      <c r="D25" s="19"/>
      <c r="E25" s="19"/>
      <c r="F25" s="42" t="s">
        <v>501</v>
      </c>
      <c r="G25" s="40"/>
      <c r="H25" s="40"/>
      <c r="I25" s="40"/>
      <c r="J25" s="40"/>
      <c r="K25" s="40"/>
      <c r="L25" s="43"/>
      <c r="M25" s="19"/>
      <c r="N25" s="19"/>
      <c r="O25" s="19"/>
      <c r="P25" s="19"/>
      <c r="Q25" s="19"/>
      <c r="R25" s="19"/>
      <c r="S25" s="19"/>
      <c r="T25" s="19"/>
      <c r="U25" s="19"/>
    </row>
    <row r="26" spans="2:21">
      <c r="B26" s="19"/>
      <c r="C26" s="19"/>
      <c r="D26" s="19"/>
      <c r="E26" s="19"/>
      <c r="F26" s="42" t="s">
        <v>4</v>
      </c>
      <c r="G26" s="40"/>
      <c r="H26" s="40"/>
      <c r="I26" s="40"/>
      <c r="J26" s="40"/>
      <c r="K26" s="40"/>
      <c r="L26" s="43"/>
      <c r="M26" s="19"/>
      <c r="N26" s="19"/>
      <c r="O26" s="19"/>
      <c r="P26" s="19"/>
      <c r="Q26" s="19"/>
      <c r="R26" s="19"/>
      <c r="S26" s="19"/>
      <c r="T26" s="19"/>
      <c r="U26" s="19"/>
    </row>
    <row r="27" spans="2:21">
      <c r="B27" s="19"/>
      <c r="C27" s="19"/>
      <c r="D27" s="19"/>
      <c r="E27" s="19"/>
      <c r="F27" s="42" t="s">
        <v>5</v>
      </c>
      <c r="G27" s="40"/>
      <c r="H27" s="40"/>
      <c r="I27" s="40"/>
      <c r="J27" s="40"/>
      <c r="K27" s="40"/>
      <c r="L27" s="43"/>
      <c r="M27" s="19"/>
      <c r="N27" s="19"/>
      <c r="O27" s="19"/>
      <c r="P27" s="19"/>
      <c r="Q27" s="19"/>
      <c r="R27" s="19"/>
      <c r="S27" s="19"/>
      <c r="T27" s="19"/>
      <c r="U27" s="19"/>
    </row>
    <row r="28" spans="2:21">
      <c r="B28" s="19"/>
      <c r="C28" s="19"/>
      <c r="D28" s="19"/>
      <c r="E28" s="19"/>
      <c r="F28" s="42" t="s">
        <v>488</v>
      </c>
      <c r="G28" s="40"/>
      <c r="H28" s="40"/>
      <c r="I28" s="40"/>
      <c r="J28" s="40"/>
      <c r="K28" s="40"/>
      <c r="L28" s="43"/>
      <c r="M28" s="19"/>
      <c r="N28" s="19"/>
      <c r="O28" s="19"/>
      <c r="P28" s="19"/>
      <c r="Q28" s="19"/>
      <c r="R28" s="19"/>
      <c r="S28" s="19"/>
      <c r="T28" s="19"/>
      <c r="U28" s="19"/>
    </row>
    <row r="29" spans="2:21">
      <c r="B29" s="19"/>
      <c r="C29" s="19"/>
      <c r="D29" s="19"/>
      <c r="E29" s="19"/>
      <c r="F29" s="42"/>
      <c r="G29" s="40"/>
      <c r="H29" s="40"/>
      <c r="I29" s="40"/>
      <c r="J29" s="40"/>
      <c r="K29" s="40"/>
      <c r="L29" s="43"/>
      <c r="M29" s="19"/>
      <c r="N29" s="19"/>
      <c r="O29" s="19"/>
      <c r="P29" s="19"/>
      <c r="Q29" s="19"/>
      <c r="R29" s="19"/>
      <c r="S29" s="19"/>
      <c r="T29" s="19"/>
      <c r="U29" s="19"/>
    </row>
    <row r="30" spans="2:21">
      <c r="B30" s="19"/>
      <c r="C30" s="19"/>
      <c r="D30" s="19"/>
      <c r="E30" s="19"/>
      <c r="F30" s="42" t="s">
        <v>140</v>
      </c>
      <c r="G30" s="40" t="s">
        <v>389</v>
      </c>
      <c r="H30" s="40" t="s">
        <v>141</v>
      </c>
      <c r="I30" s="40" t="s">
        <v>142</v>
      </c>
      <c r="J30" s="40" t="s">
        <v>143</v>
      </c>
      <c r="K30" s="40" t="s">
        <v>4</v>
      </c>
      <c r="L30" s="43"/>
      <c r="M30" s="19"/>
      <c r="N30" s="19"/>
      <c r="O30" s="19"/>
      <c r="P30" s="19"/>
      <c r="Q30" s="19"/>
      <c r="R30" s="19"/>
      <c r="S30" s="19"/>
      <c r="T30" s="19"/>
      <c r="U30" s="19"/>
    </row>
    <row r="31" spans="2:21">
      <c r="B31" s="19"/>
      <c r="C31" s="19"/>
      <c r="D31" s="19"/>
      <c r="E31" s="19"/>
      <c r="F31" s="42" t="s">
        <v>390</v>
      </c>
      <c r="G31" s="40">
        <v>904.3</v>
      </c>
      <c r="H31" s="40">
        <v>2</v>
      </c>
      <c r="I31" s="40">
        <v>452.1</v>
      </c>
      <c r="J31" s="40" t="s">
        <v>530</v>
      </c>
      <c r="K31" s="40" t="s">
        <v>531</v>
      </c>
      <c r="L31" s="43"/>
      <c r="M31" s="19"/>
      <c r="N31" s="19"/>
      <c r="O31" s="19"/>
      <c r="P31" s="19"/>
      <c r="Q31" s="19"/>
      <c r="R31" s="19"/>
      <c r="S31" s="19"/>
      <c r="T31" s="19"/>
      <c r="U31" s="19"/>
    </row>
    <row r="32" spans="2:21">
      <c r="B32" s="19"/>
      <c r="C32" s="19"/>
      <c r="D32" s="19"/>
      <c r="E32" s="19"/>
      <c r="F32" s="42" t="s">
        <v>504</v>
      </c>
      <c r="G32" s="40">
        <v>311</v>
      </c>
      <c r="H32" s="40">
        <v>9</v>
      </c>
      <c r="I32" s="40">
        <v>34.56</v>
      </c>
      <c r="J32" s="40"/>
      <c r="K32" s="40"/>
      <c r="L32" s="43"/>
      <c r="M32" s="19"/>
      <c r="N32" s="19"/>
      <c r="O32" s="19"/>
      <c r="P32" s="19"/>
      <c r="Q32" s="19"/>
      <c r="R32" s="19"/>
      <c r="S32" s="19"/>
      <c r="T32" s="19"/>
      <c r="U32" s="19"/>
    </row>
    <row r="33" spans="2:21">
      <c r="B33" s="19"/>
      <c r="C33" s="19"/>
      <c r="D33" s="19"/>
      <c r="E33" s="19"/>
      <c r="F33" s="42" t="s">
        <v>391</v>
      </c>
      <c r="G33" s="40">
        <v>1215</v>
      </c>
      <c r="H33" s="40">
        <v>11</v>
      </c>
      <c r="I33" s="40"/>
      <c r="J33" s="40"/>
      <c r="K33" s="40"/>
      <c r="L33" s="43"/>
      <c r="M33" s="19"/>
      <c r="N33" s="19"/>
      <c r="O33" s="19"/>
      <c r="P33" s="19"/>
      <c r="Q33" s="19"/>
      <c r="R33" s="19"/>
      <c r="S33" s="19"/>
      <c r="T33" s="19"/>
      <c r="U33" s="19"/>
    </row>
    <row r="34" spans="2:21">
      <c r="B34" s="19"/>
      <c r="C34" s="19"/>
      <c r="D34" s="19"/>
      <c r="E34" s="19"/>
      <c r="F34" s="42"/>
      <c r="G34" s="40"/>
      <c r="H34" s="40"/>
      <c r="I34" s="40"/>
      <c r="J34" s="40"/>
      <c r="K34" s="40"/>
      <c r="L34" s="43"/>
      <c r="M34" s="19"/>
      <c r="N34" s="19"/>
      <c r="O34" s="19"/>
      <c r="P34" s="19"/>
      <c r="Q34" s="19"/>
      <c r="R34" s="19"/>
      <c r="S34" s="19"/>
      <c r="T34" s="19"/>
      <c r="U34" s="19"/>
    </row>
    <row r="35" spans="2:21">
      <c r="B35" s="19"/>
      <c r="C35" s="19"/>
      <c r="D35" s="19"/>
      <c r="E35" s="19"/>
      <c r="F35" s="42" t="s">
        <v>392</v>
      </c>
      <c r="G35" s="40"/>
      <c r="H35" s="40"/>
      <c r="I35" s="40"/>
      <c r="J35" s="40"/>
      <c r="K35" s="40"/>
      <c r="L35" s="43"/>
      <c r="M35" s="19"/>
      <c r="N35" s="19"/>
      <c r="O35" s="19"/>
      <c r="P35" s="19"/>
      <c r="Q35" s="19"/>
      <c r="R35" s="19"/>
      <c r="S35" s="19"/>
      <c r="T35" s="19"/>
      <c r="U35" s="19"/>
    </row>
    <row r="36" spans="2:21">
      <c r="B36" s="19"/>
      <c r="C36" s="19"/>
      <c r="D36" s="19"/>
      <c r="E36" s="19"/>
      <c r="F36" s="42" t="s">
        <v>393</v>
      </c>
      <c r="G36" s="40">
        <v>3</v>
      </c>
      <c r="H36" s="40"/>
      <c r="I36" s="40"/>
      <c r="J36" s="40"/>
      <c r="K36" s="40"/>
      <c r="L36" s="43"/>
      <c r="M36" s="19"/>
      <c r="N36" s="19"/>
      <c r="O36" s="19"/>
      <c r="P36" s="19"/>
      <c r="Q36" s="19"/>
      <c r="R36" s="19"/>
      <c r="S36" s="19"/>
      <c r="T36" s="19"/>
      <c r="U36" s="19"/>
    </row>
    <row r="37" spans="2:21">
      <c r="B37" s="19"/>
      <c r="C37" s="19"/>
      <c r="D37" s="19"/>
      <c r="E37" s="19"/>
      <c r="F37" s="42" t="s">
        <v>505</v>
      </c>
      <c r="G37" s="40">
        <v>12</v>
      </c>
      <c r="H37" s="40"/>
      <c r="I37" s="40"/>
      <c r="J37" s="40"/>
      <c r="K37" s="40"/>
      <c r="L37" s="43"/>
      <c r="M37" s="19"/>
      <c r="N37" s="19"/>
      <c r="O37" s="19"/>
      <c r="P37" s="19"/>
      <c r="Q37" s="19"/>
      <c r="R37" s="19"/>
      <c r="S37" s="19"/>
      <c r="T37" s="19"/>
      <c r="U37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2"/>
  <sheetViews>
    <sheetView topLeftCell="A66" workbookViewId="0">
      <selection activeCell="L108" sqref="L108"/>
    </sheetView>
  </sheetViews>
  <sheetFormatPr baseColWidth="10" defaultRowHeight="15" x14ac:dyDescent="0"/>
  <cols>
    <col min="4" max="4" width="16.1640625" customWidth="1"/>
    <col min="5" max="5" width="30" customWidth="1"/>
    <col min="6" max="6" width="22.33203125" customWidth="1"/>
    <col min="7" max="7" width="20.83203125" customWidth="1"/>
    <col min="12" max="12" width="31.5" customWidth="1"/>
    <col min="13" max="13" width="21.6640625" customWidth="1"/>
    <col min="15" max="15" width="28.1640625" customWidth="1"/>
    <col min="19" max="19" width="30.5" customWidth="1"/>
    <col min="20" max="20" width="38.6640625" customWidth="1"/>
    <col min="22" max="22" width="26.1640625" customWidth="1"/>
    <col min="26" max="26" width="34.83203125" customWidth="1"/>
    <col min="27" max="27" width="38.6640625" customWidth="1"/>
    <col min="30" max="30" width="22.83203125" customWidth="1"/>
    <col min="34" max="34" width="28.5" customWidth="1"/>
    <col min="35" max="35" width="38.33203125" customWidth="1"/>
  </cols>
  <sheetData>
    <row r="2" spans="1:27" ht="15" customHeight="1">
      <c r="A2" t="s">
        <v>52</v>
      </c>
    </row>
    <row r="3" spans="1:27" ht="53" customHeight="1">
      <c r="A3" t="s">
        <v>89</v>
      </c>
      <c r="H3" t="s">
        <v>90</v>
      </c>
      <c r="O3" s="26" t="s">
        <v>477</v>
      </c>
      <c r="V3" s="26" t="s">
        <v>476</v>
      </c>
    </row>
    <row r="4" spans="1:27">
      <c r="B4" s="7" t="s">
        <v>31</v>
      </c>
      <c r="C4" s="7" t="s">
        <v>51</v>
      </c>
      <c r="E4" s="7" t="s">
        <v>0</v>
      </c>
      <c r="F4" s="3" t="s">
        <v>565</v>
      </c>
      <c r="I4" s="7" t="s">
        <v>31</v>
      </c>
      <c r="J4" s="7" t="s">
        <v>51</v>
      </c>
      <c r="L4" s="7" t="s">
        <v>0</v>
      </c>
      <c r="M4" s="3" t="s">
        <v>566</v>
      </c>
      <c r="P4" s="7" t="s">
        <v>31</v>
      </c>
      <c r="Q4" s="7" t="s">
        <v>51</v>
      </c>
      <c r="S4" s="7" t="s">
        <v>0</v>
      </c>
      <c r="T4" s="3" t="s">
        <v>478</v>
      </c>
      <c r="W4" s="7" t="s">
        <v>31</v>
      </c>
      <c r="X4" s="7" t="s">
        <v>51</v>
      </c>
      <c r="Z4" s="7" t="s">
        <v>0</v>
      </c>
      <c r="AA4" s="3" t="s">
        <v>479</v>
      </c>
    </row>
    <row r="5" spans="1:27">
      <c r="A5" s="20" t="s">
        <v>374</v>
      </c>
      <c r="B5" s="3">
        <v>70663.070000000007</v>
      </c>
      <c r="C5" s="3">
        <v>49090.01</v>
      </c>
      <c r="E5" s="7"/>
      <c r="F5" s="3"/>
      <c r="H5" s="20" t="s">
        <v>374</v>
      </c>
      <c r="I5" s="3">
        <v>266026.59999999998</v>
      </c>
      <c r="J5" s="3">
        <v>350253</v>
      </c>
      <c r="L5" s="7"/>
      <c r="M5" s="3"/>
      <c r="O5" s="20" t="s">
        <v>374</v>
      </c>
      <c r="P5" s="3">
        <v>0.13752476337037831</v>
      </c>
      <c r="Q5" s="3">
        <v>1.7753411324561402E-2</v>
      </c>
      <c r="S5" s="7"/>
      <c r="T5" s="3"/>
      <c r="V5" s="20" t="s">
        <v>374</v>
      </c>
      <c r="W5" s="3">
        <v>7.6904761904761892E-2</v>
      </c>
      <c r="X5" s="3">
        <v>2.6048026055555559E-2</v>
      </c>
      <c r="Z5" s="7"/>
      <c r="AA5" s="3"/>
    </row>
    <row r="6" spans="1:27">
      <c r="A6" s="21" t="s">
        <v>375</v>
      </c>
      <c r="B6" s="3">
        <v>110694.5</v>
      </c>
      <c r="C6" s="3">
        <v>19319.810000000001</v>
      </c>
      <c r="E6" s="7" t="s">
        <v>2</v>
      </c>
      <c r="F6" s="3" t="s">
        <v>51</v>
      </c>
      <c r="H6" s="21" t="s">
        <v>375</v>
      </c>
      <c r="I6" s="3">
        <v>298443.59999999998</v>
      </c>
      <c r="J6" s="3">
        <v>312233.3</v>
      </c>
      <c r="L6" s="7" t="s">
        <v>2</v>
      </c>
      <c r="M6" s="3" t="s">
        <v>51</v>
      </c>
      <c r="O6" s="22" t="s">
        <v>375</v>
      </c>
      <c r="P6" s="3">
        <v>0.17027924613487161</v>
      </c>
      <c r="Q6" s="3">
        <v>5.3210980226475142E-2</v>
      </c>
      <c r="S6" s="7" t="s">
        <v>2</v>
      </c>
      <c r="T6" s="3" t="s">
        <v>31</v>
      </c>
      <c r="V6" s="21" t="s">
        <v>375</v>
      </c>
      <c r="W6" s="3">
        <v>2.5000000000000001E-2</v>
      </c>
      <c r="X6" s="3">
        <v>0.1947785547785548</v>
      </c>
      <c r="Z6" s="7" t="s">
        <v>2</v>
      </c>
      <c r="AA6" s="3" t="s">
        <v>31</v>
      </c>
    </row>
    <row r="7" spans="1:27">
      <c r="A7" s="21" t="s">
        <v>376</v>
      </c>
      <c r="B7" s="3">
        <v>83138.679999999993</v>
      </c>
      <c r="C7" s="3">
        <v>54500.17</v>
      </c>
      <c r="E7" s="7" t="s">
        <v>32</v>
      </c>
      <c r="F7" s="3" t="s">
        <v>32</v>
      </c>
      <c r="H7" s="21" t="s">
        <v>376</v>
      </c>
      <c r="I7" s="3">
        <v>264462.5</v>
      </c>
      <c r="J7" s="3">
        <v>322009.8</v>
      </c>
      <c r="L7" s="7" t="s">
        <v>32</v>
      </c>
      <c r="M7" s="3" t="s">
        <v>32</v>
      </c>
      <c r="O7" s="22" t="s">
        <v>415</v>
      </c>
      <c r="P7" s="3">
        <v>0.10284028161221144</v>
      </c>
      <c r="Q7" s="3">
        <v>2.3983937467808438E-2</v>
      </c>
      <c r="S7" s="7" t="s">
        <v>32</v>
      </c>
      <c r="T7" s="3" t="s">
        <v>416</v>
      </c>
      <c r="V7" s="22" t="s">
        <v>415</v>
      </c>
      <c r="W7" s="3">
        <v>2.9278669043374922E-2</v>
      </c>
      <c r="X7" s="3">
        <v>1.4363783417491857E-2</v>
      </c>
      <c r="Z7" s="7" t="s">
        <v>32</v>
      </c>
      <c r="AA7" s="3" t="s">
        <v>416</v>
      </c>
    </row>
    <row r="8" spans="1:27">
      <c r="E8" s="7" t="s">
        <v>1</v>
      </c>
      <c r="F8" s="3" t="s">
        <v>31</v>
      </c>
      <c r="L8" s="7" t="s">
        <v>1</v>
      </c>
      <c r="M8" s="3" t="s">
        <v>31</v>
      </c>
      <c r="O8" s="15"/>
      <c r="S8" s="7" t="s">
        <v>1</v>
      </c>
      <c r="T8" s="3" t="s">
        <v>51</v>
      </c>
      <c r="Z8" s="7" t="s">
        <v>1</v>
      </c>
      <c r="AA8" s="3" t="s">
        <v>51</v>
      </c>
    </row>
    <row r="9" spans="1:27">
      <c r="E9" s="7"/>
      <c r="F9" s="3"/>
      <c r="L9" s="7"/>
      <c r="M9" s="3"/>
      <c r="S9" s="7"/>
      <c r="T9" s="3"/>
      <c r="Z9" s="7"/>
      <c r="AA9" s="3"/>
    </row>
    <row r="10" spans="1:27">
      <c r="E10" s="7" t="s">
        <v>3</v>
      </c>
      <c r="F10" s="3"/>
      <c r="L10" s="7" t="s">
        <v>3</v>
      </c>
      <c r="M10" s="3"/>
      <c r="S10" s="7" t="s">
        <v>3</v>
      </c>
      <c r="T10" s="3"/>
      <c r="Z10" s="7" t="s">
        <v>3</v>
      </c>
      <c r="AA10" s="3"/>
    </row>
    <row r="11" spans="1:27">
      <c r="E11" s="7" t="s">
        <v>33</v>
      </c>
      <c r="F11" s="3">
        <v>4.2799999999999998E-2</v>
      </c>
      <c r="L11" s="7" t="s">
        <v>33</v>
      </c>
      <c r="M11" s="3">
        <v>3.1E-2</v>
      </c>
      <c r="S11" s="7" t="s">
        <v>4</v>
      </c>
      <c r="T11" s="3">
        <v>9.1999999999999998E-3</v>
      </c>
      <c r="Z11" s="7" t="s">
        <v>4</v>
      </c>
      <c r="AA11" s="3">
        <v>0.59799999999999998</v>
      </c>
    </row>
    <row r="12" spans="1:27">
      <c r="E12" s="7" t="s">
        <v>34</v>
      </c>
      <c r="F12" s="3" t="s">
        <v>11</v>
      </c>
      <c r="L12" s="7" t="s">
        <v>34</v>
      </c>
      <c r="M12" s="3" t="s">
        <v>11</v>
      </c>
      <c r="S12" s="7" t="s">
        <v>5</v>
      </c>
      <c r="T12" s="3" t="s">
        <v>16</v>
      </c>
      <c r="Z12" s="7" t="s">
        <v>5</v>
      </c>
      <c r="AA12" s="3" t="s">
        <v>13</v>
      </c>
    </row>
    <row r="13" spans="1:27">
      <c r="E13" s="7" t="s">
        <v>49</v>
      </c>
      <c r="F13" s="3" t="s">
        <v>7</v>
      </c>
      <c r="L13" s="7" t="s">
        <v>49</v>
      </c>
      <c r="M13" s="3" t="s">
        <v>7</v>
      </c>
      <c r="S13" s="7" t="s">
        <v>281</v>
      </c>
      <c r="T13" s="3" t="s">
        <v>7</v>
      </c>
      <c r="Z13" s="7" t="s">
        <v>281</v>
      </c>
      <c r="AA13" s="3" t="s">
        <v>14</v>
      </c>
    </row>
    <row r="14" spans="1:27">
      <c r="E14" s="7" t="s">
        <v>36</v>
      </c>
      <c r="F14" s="3" t="s">
        <v>8</v>
      </c>
      <c r="L14" s="7" t="s">
        <v>36</v>
      </c>
      <c r="M14" s="3" t="s">
        <v>8</v>
      </c>
      <c r="S14" s="7" t="s">
        <v>282</v>
      </c>
      <c r="T14" s="3" t="s">
        <v>8</v>
      </c>
      <c r="Z14" s="7" t="s">
        <v>282</v>
      </c>
      <c r="AA14" s="3" t="s">
        <v>8</v>
      </c>
    </row>
    <row r="15" spans="1:27">
      <c r="E15" s="7" t="s">
        <v>37</v>
      </c>
      <c r="F15" s="3" t="s">
        <v>77</v>
      </c>
      <c r="L15" s="7" t="s">
        <v>37</v>
      </c>
      <c r="M15" s="3" t="s">
        <v>83</v>
      </c>
      <c r="S15" s="7" t="s">
        <v>283</v>
      </c>
      <c r="T15" s="3" t="s">
        <v>417</v>
      </c>
      <c r="Z15" s="7" t="s">
        <v>283</v>
      </c>
      <c r="AA15" s="3" t="s">
        <v>423</v>
      </c>
    </row>
    <row r="16" spans="1:27">
      <c r="E16" s="7"/>
      <c r="F16" s="3"/>
      <c r="L16" s="7"/>
      <c r="M16" s="3"/>
      <c r="S16" s="7"/>
      <c r="T16" s="3"/>
      <c r="Z16" s="7"/>
      <c r="AA16" s="3"/>
    </row>
    <row r="17" spans="5:27">
      <c r="E17" s="7" t="s">
        <v>9</v>
      </c>
      <c r="F17" s="3"/>
      <c r="L17" s="7" t="s">
        <v>9</v>
      </c>
      <c r="M17" s="3"/>
      <c r="S17" s="7" t="s">
        <v>9</v>
      </c>
      <c r="T17" s="3"/>
      <c r="Z17" s="7" t="s">
        <v>9</v>
      </c>
      <c r="AA17" s="3"/>
    </row>
    <row r="18" spans="5:27">
      <c r="E18" s="7" t="s">
        <v>38</v>
      </c>
      <c r="F18" s="3" t="s">
        <v>78</v>
      </c>
      <c r="L18" s="7" t="s">
        <v>38</v>
      </c>
      <c r="M18" s="3" t="s">
        <v>84</v>
      </c>
      <c r="P18" s="15"/>
      <c r="S18" s="7" t="s">
        <v>285</v>
      </c>
      <c r="T18" s="3" t="s">
        <v>418</v>
      </c>
      <c r="Z18" s="7" t="s">
        <v>285</v>
      </c>
      <c r="AA18" s="3" t="s">
        <v>424</v>
      </c>
    </row>
    <row r="19" spans="5:27">
      <c r="E19" s="7" t="s">
        <v>39</v>
      </c>
      <c r="F19" s="3" t="s">
        <v>79</v>
      </c>
      <c r="L19" s="7" t="s">
        <v>39</v>
      </c>
      <c r="M19" s="3" t="s">
        <v>85</v>
      </c>
      <c r="S19" s="7" t="s">
        <v>287</v>
      </c>
      <c r="T19" s="3" t="s">
        <v>419</v>
      </c>
      <c r="Z19" s="7" t="s">
        <v>287</v>
      </c>
      <c r="AA19" s="3" t="s">
        <v>425</v>
      </c>
    </row>
    <row r="20" spans="5:27">
      <c r="E20" s="7" t="s">
        <v>40</v>
      </c>
      <c r="F20" s="3" t="s">
        <v>80</v>
      </c>
      <c r="L20" s="7" t="s">
        <v>40</v>
      </c>
      <c r="M20" s="3" t="s">
        <v>86</v>
      </c>
      <c r="S20" s="7" t="s">
        <v>289</v>
      </c>
      <c r="T20" s="3" t="s">
        <v>420</v>
      </c>
      <c r="Z20" s="7" t="s">
        <v>289</v>
      </c>
      <c r="AA20" s="3" t="s">
        <v>426</v>
      </c>
    </row>
    <row r="21" spans="5:27">
      <c r="E21" s="7" t="s">
        <v>41</v>
      </c>
      <c r="F21" s="3" t="s">
        <v>81</v>
      </c>
      <c r="L21" s="7" t="s">
        <v>41</v>
      </c>
      <c r="M21" s="3" t="s">
        <v>87</v>
      </c>
      <c r="S21" s="7" t="s">
        <v>291</v>
      </c>
      <c r="T21" s="3" t="s">
        <v>421</v>
      </c>
      <c r="Z21" s="7" t="s">
        <v>291</v>
      </c>
      <c r="AA21" s="3" t="s">
        <v>427</v>
      </c>
    </row>
    <row r="22" spans="5:27">
      <c r="E22" s="7" t="s">
        <v>50</v>
      </c>
      <c r="F22" s="3">
        <v>0.68210000000000004</v>
      </c>
      <c r="L22" s="7" t="s">
        <v>50</v>
      </c>
      <c r="M22" s="3">
        <v>0.72689999999999999</v>
      </c>
      <c r="S22" s="7" t="s">
        <v>293</v>
      </c>
      <c r="T22" s="3">
        <v>0.84740000000000004</v>
      </c>
      <c r="Z22" s="7" t="s">
        <v>293</v>
      </c>
      <c r="AA22" s="3">
        <v>7.5600000000000001E-2</v>
      </c>
    </row>
    <row r="23" spans="5:27">
      <c r="E23" s="7"/>
      <c r="F23" s="3"/>
      <c r="L23" s="7"/>
      <c r="M23" s="3"/>
      <c r="S23" s="7"/>
      <c r="T23" s="3"/>
      <c r="Z23" s="7"/>
      <c r="AA23" s="3"/>
    </row>
    <row r="24" spans="5:27">
      <c r="E24" s="7" t="s">
        <v>10</v>
      </c>
      <c r="F24" s="3"/>
      <c r="L24" s="7" t="s">
        <v>10</v>
      </c>
      <c r="M24" s="3"/>
      <c r="S24" s="7" t="s">
        <v>10</v>
      </c>
      <c r="T24" s="3"/>
      <c r="Z24" s="7" t="s">
        <v>10</v>
      </c>
      <c r="AA24" s="3"/>
    </row>
    <row r="25" spans="5:27">
      <c r="E25" s="7" t="s">
        <v>46</v>
      </c>
      <c r="F25" s="3" t="s">
        <v>82</v>
      </c>
      <c r="L25" s="7" t="s">
        <v>46</v>
      </c>
      <c r="M25" s="3" t="s">
        <v>88</v>
      </c>
      <c r="S25" s="7" t="s">
        <v>294</v>
      </c>
      <c r="T25" s="3" t="s">
        <v>422</v>
      </c>
      <c r="Z25" s="7" t="s">
        <v>294</v>
      </c>
      <c r="AA25" s="3" t="s">
        <v>428</v>
      </c>
    </row>
    <row r="26" spans="5:27">
      <c r="E26" s="7" t="s">
        <v>33</v>
      </c>
      <c r="F26" s="3">
        <v>0.92200000000000004</v>
      </c>
      <c r="L26" s="7" t="s">
        <v>33</v>
      </c>
      <c r="M26" s="3">
        <v>0.97119999999999995</v>
      </c>
      <c r="S26" s="7" t="s">
        <v>4</v>
      </c>
      <c r="T26" s="3">
        <v>0.47920000000000001</v>
      </c>
      <c r="Z26" s="7" t="s">
        <v>4</v>
      </c>
      <c r="AA26" s="3">
        <v>0.15060000000000001</v>
      </c>
    </row>
    <row r="27" spans="5:27">
      <c r="E27" s="7" t="s">
        <v>34</v>
      </c>
      <c r="F27" s="3" t="s">
        <v>13</v>
      </c>
      <c r="L27" s="7" t="s">
        <v>34</v>
      </c>
      <c r="M27" s="3" t="s">
        <v>13</v>
      </c>
      <c r="S27" s="7" t="s">
        <v>5</v>
      </c>
      <c r="T27" s="3" t="s">
        <v>13</v>
      </c>
      <c r="Z27" s="7" t="s">
        <v>5</v>
      </c>
      <c r="AA27" s="3" t="s">
        <v>13</v>
      </c>
    </row>
    <row r="28" spans="5:27">
      <c r="E28" s="7" t="s">
        <v>49</v>
      </c>
      <c r="F28" s="3" t="s">
        <v>14</v>
      </c>
      <c r="L28" s="7" t="s">
        <v>49</v>
      </c>
      <c r="M28" s="3" t="s">
        <v>14</v>
      </c>
      <c r="S28" s="7" t="s">
        <v>281</v>
      </c>
      <c r="T28" s="3" t="s">
        <v>14</v>
      </c>
      <c r="Z28" s="7" t="s">
        <v>281</v>
      </c>
      <c r="AA28" s="3" t="s">
        <v>14</v>
      </c>
    </row>
    <row r="34" spans="1:35">
      <c r="A34" t="s">
        <v>53</v>
      </c>
    </row>
    <row r="35" spans="1:35" ht="64" customHeight="1">
      <c r="A35" t="s">
        <v>89</v>
      </c>
      <c r="H35" t="s">
        <v>90</v>
      </c>
      <c r="O35" t="s">
        <v>69</v>
      </c>
      <c r="V35" s="26" t="s">
        <v>477</v>
      </c>
      <c r="AD35" s="26" t="s">
        <v>476</v>
      </c>
    </row>
    <row r="36" spans="1:35" ht="21" customHeight="1">
      <c r="B36" s="7" t="s">
        <v>31</v>
      </c>
      <c r="C36" s="7" t="s">
        <v>68</v>
      </c>
      <c r="E36" s="7" t="s">
        <v>0</v>
      </c>
      <c r="F36" s="3" t="s">
        <v>565</v>
      </c>
      <c r="I36" s="7" t="s">
        <v>31</v>
      </c>
      <c r="J36" s="7" t="s">
        <v>68</v>
      </c>
      <c r="L36" s="7" t="s">
        <v>0</v>
      </c>
      <c r="M36" s="3" t="s">
        <v>112</v>
      </c>
      <c r="P36" s="7" t="s">
        <v>31</v>
      </c>
      <c r="Q36" s="7" t="s">
        <v>68</v>
      </c>
      <c r="S36" s="7" t="s">
        <v>0</v>
      </c>
      <c r="T36" s="3" t="s">
        <v>76</v>
      </c>
      <c r="W36" s="7" t="s">
        <v>31</v>
      </c>
      <c r="X36" s="7" t="s">
        <v>68</v>
      </c>
      <c r="AE36" s="7" t="s">
        <v>31</v>
      </c>
      <c r="AF36" s="7" t="s">
        <v>68</v>
      </c>
    </row>
    <row r="37" spans="1:35">
      <c r="A37" s="20" t="s">
        <v>374</v>
      </c>
      <c r="B37" s="3">
        <v>64644.75</v>
      </c>
      <c r="C37" s="3">
        <v>12642.75</v>
      </c>
      <c r="E37" s="7"/>
      <c r="F37" s="3"/>
      <c r="H37" s="20" t="s">
        <v>374</v>
      </c>
      <c r="I37" s="3">
        <v>338499</v>
      </c>
      <c r="J37" s="3">
        <v>289487.3</v>
      </c>
      <c r="L37" s="7"/>
      <c r="M37" s="3"/>
      <c r="O37" s="20" t="s">
        <v>374</v>
      </c>
      <c r="P37" s="3">
        <v>41.649079999999998</v>
      </c>
      <c r="Q37" s="3">
        <v>60.491329999999998</v>
      </c>
      <c r="S37" s="7"/>
      <c r="T37" s="3"/>
      <c r="V37" s="20" t="s">
        <v>374</v>
      </c>
      <c r="W37" s="3">
        <v>0.1086660741855844</v>
      </c>
      <c r="X37" s="3">
        <v>3.7160423751301769E-2</v>
      </c>
      <c r="Z37" s="20" t="s">
        <v>0</v>
      </c>
      <c r="AA37" s="12" t="s">
        <v>17</v>
      </c>
      <c r="AD37" s="20" t="s">
        <v>374</v>
      </c>
      <c r="AE37" s="3">
        <v>0</v>
      </c>
      <c r="AF37" s="3">
        <v>2.4658119658119662E-2</v>
      </c>
      <c r="AH37" s="7" t="s">
        <v>0</v>
      </c>
      <c r="AI37" s="3" t="s">
        <v>479</v>
      </c>
    </row>
    <row r="38" spans="1:35">
      <c r="A38" s="21" t="s">
        <v>375</v>
      </c>
      <c r="B38" s="3">
        <v>100264.5</v>
      </c>
      <c r="C38" s="3">
        <v>6507</v>
      </c>
      <c r="E38" s="7" t="s">
        <v>2</v>
      </c>
      <c r="F38" s="3" t="s">
        <v>55</v>
      </c>
      <c r="H38" s="21" t="s">
        <v>375</v>
      </c>
      <c r="I38" s="3">
        <v>368982</v>
      </c>
      <c r="J38" s="3">
        <v>333834.8</v>
      </c>
      <c r="L38" s="7" t="s">
        <v>2</v>
      </c>
      <c r="M38" s="3" t="s">
        <v>55</v>
      </c>
      <c r="O38" s="21" t="s">
        <v>375</v>
      </c>
      <c r="P38" s="3">
        <v>45.902549999999998</v>
      </c>
      <c r="Q38" s="3">
        <v>61.983690000000003</v>
      </c>
      <c r="S38" s="7" t="s">
        <v>2</v>
      </c>
      <c r="T38" s="3" t="s">
        <v>68</v>
      </c>
      <c r="V38" s="22" t="s">
        <v>375</v>
      </c>
      <c r="W38" s="3">
        <v>8.6057752538020213E-2</v>
      </c>
      <c r="X38" s="3">
        <v>4.0810585951563394E-2</v>
      </c>
      <c r="Z38" s="20"/>
      <c r="AA38" s="12"/>
      <c r="AD38" s="21" t="s">
        <v>375</v>
      </c>
      <c r="AE38" s="3">
        <v>5.9523809523809521E-3</v>
      </c>
      <c r="AF38" s="3">
        <v>4.3942241968557755E-2</v>
      </c>
      <c r="AH38" s="7"/>
      <c r="AI38" s="3"/>
    </row>
    <row r="39" spans="1:35">
      <c r="A39" s="21" t="s">
        <v>376</v>
      </c>
      <c r="B39" s="3">
        <v>118860.8</v>
      </c>
      <c r="C39" s="3">
        <v>4387.5</v>
      </c>
      <c r="E39" s="7" t="s">
        <v>32</v>
      </c>
      <c r="F39" s="3" t="s">
        <v>32</v>
      </c>
      <c r="H39" s="21" t="s">
        <v>376</v>
      </c>
      <c r="I39" s="3">
        <v>333868.5</v>
      </c>
      <c r="J39" s="3">
        <v>211018.5</v>
      </c>
      <c r="L39" s="7" t="s">
        <v>32</v>
      </c>
      <c r="M39" s="3" t="s">
        <v>32</v>
      </c>
      <c r="O39" s="21" t="s">
        <v>376</v>
      </c>
      <c r="P39" s="3">
        <v>54.193280000000001</v>
      </c>
      <c r="Q39" s="3">
        <v>59.611879999999999</v>
      </c>
      <c r="S39" s="7" t="s">
        <v>32</v>
      </c>
      <c r="T39" s="3" t="s">
        <v>32</v>
      </c>
      <c r="V39" s="22" t="s">
        <v>415</v>
      </c>
      <c r="W39" s="3">
        <v>4.6202177452177452E-2</v>
      </c>
      <c r="X39" s="3">
        <v>2.9203916560238397E-2</v>
      </c>
      <c r="Z39" s="20" t="s">
        <v>2</v>
      </c>
      <c r="AA39" s="12" t="s">
        <v>469</v>
      </c>
      <c r="AD39" s="22" t="s">
        <v>415</v>
      </c>
      <c r="AE39" s="3">
        <v>3.1981973347763426E-2</v>
      </c>
      <c r="AF39" s="3">
        <v>7.0019640852974172E-2</v>
      </c>
      <c r="AH39" s="7" t="s">
        <v>2</v>
      </c>
      <c r="AI39" s="3" t="s">
        <v>469</v>
      </c>
    </row>
    <row r="40" spans="1:35">
      <c r="E40" s="7" t="s">
        <v>1</v>
      </c>
      <c r="F40" s="3" t="s">
        <v>54</v>
      </c>
      <c r="L40" s="7" t="s">
        <v>1</v>
      </c>
      <c r="M40" s="3" t="s">
        <v>54</v>
      </c>
      <c r="S40" s="7" t="s">
        <v>1</v>
      </c>
      <c r="T40" s="3" t="s">
        <v>54</v>
      </c>
      <c r="Z40" s="20" t="s">
        <v>32</v>
      </c>
      <c r="AA40" s="12" t="s">
        <v>416</v>
      </c>
      <c r="AH40" s="7" t="s">
        <v>32</v>
      </c>
      <c r="AI40" s="3" t="s">
        <v>416</v>
      </c>
    </row>
    <row r="41" spans="1:35">
      <c r="E41" s="7"/>
      <c r="F41" s="3"/>
      <c r="L41" s="7"/>
      <c r="M41" s="3"/>
      <c r="S41" s="7"/>
      <c r="T41" s="3"/>
      <c r="W41" s="15"/>
      <c r="Z41" s="20" t="s">
        <v>1</v>
      </c>
      <c r="AA41" s="12" t="s">
        <v>18</v>
      </c>
      <c r="AH41" s="7" t="s">
        <v>1</v>
      </c>
      <c r="AI41" s="3" t="s">
        <v>18</v>
      </c>
    </row>
    <row r="42" spans="1:35">
      <c r="E42" s="7" t="s">
        <v>3</v>
      </c>
      <c r="F42" s="3"/>
      <c r="L42" s="7" t="s">
        <v>3</v>
      </c>
      <c r="M42" s="3"/>
      <c r="S42" s="7" t="s">
        <v>3</v>
      </c>
      <c r="T42" s="3"/>
      <c r="Z42" s="20"/>
      <c r="AA42" s="12"/>
      <c r="AH42" s="7"/>
      <c r="AI42" s="3"/>
    </row>
    <row r="43" spans="1:35">
      <c r="E43" s="7" t="s">
        <v>33</v>
      </c>
      <c r="F43" s="3">
        <v>5.7000000000000002E-3</v>
      </c>
      <c r="L43" s="7" t="s">
        <v>33</v>
      </c>
      <c r="M43" s="3">
        <v>0.1401</v>
      </c>
      <c r="S43" s="7" t="s">
        <v>33</v>
      </c>
      <c r="T43" s="3">
        <v>2.3E-2</v>
      </c>
      <c r="Z43" s="20" t="s">
        <v>3</v>
      </c>
      <c r="AA43" s="12"/>
      <c r="AH43" s="7" t="s">
        <v>3</v>
      </c>
      <c r="AI43" s="3"/>
    </row>
    <row r="44" spans="1:35">
      <c r="E44" s="7" t="s">
        <v>34</v>
      </c>
      <c r="F44" s="3" t="s">
        <v>16</v>
      </c>
      <c r="L44" s="7" t="s">
        <v>34</v>
      </c>
      <c r="M44" s="3" t="s">
        <v>13</v>
      </c>
      <c r="S44" s="7" t="s">
        <v>34</v>
      </c>
      <c r="T44" s="3" t="s">
        <v>11</v>
      </c>
      <c r="Z44" s="20" t="s">
        <v>4</v>
      </c>
      <c r="AA44" s="12">
        <v>7.4399999999999994E-2</v>
      </c>
      <c r="AH44" s="7" t="s">
        <v>4</v>
      </c>
      <c r="AI44" s="3">
        <v>0.11020000000000001</v>
      </c>
    </row>
    <row r="45" spans="1:35">
      <c r="E45" s="7" t="s">
        <v>49</v>
      </c>
      <c r="F45" s="3" t="s">
        <v>7</v>
      </c>
      <c r="L45" s="7" t="s">
        <v>49</v>
      </c>
      <c r="M45" s="3" t="s">
        <v>14</v>
      </c>
      <c r="S45" s="7" t="s">
        <v>49</v>
      </c>
      <c r="T45" s="3" t="s">
        <v>7</v>
      </c>
      <c r="Z45" s="20" t="s">
        <v>5</v>
      </c>
      <c r="AA45" s="12" t="s">
        <v>13</v>
      </c>
      <c r="AH45" s="7" t="s">
        <v>5</v>
      </c>
      <c r="AI45" s="3" t="s">
        <v>13</v>
      </c>
    </row>
    <row r="46" spans="1:35">
      <c r="E46" s="7" t="s">
        <v>36</v>
      </c>
      <c r="F46" s="3" t="s">
        <v>8</v>
      </c>
      <c r="L46" s="7" t="s">
        <v>36</v>
      </c>
      <c r="M46" s="3" t="s">
        <v>8</v>
      </c>
      <c r="S46" s="7" t="s">
        <v>36</v>
      </c>
      <c r="T46" s="3" t="s">
        <v>8</v>
      </c>
      <c r="Z46" s="20" t="s">
        <v>281</v>
      </c>
      <c r="AA46" s="12" t="s">
        <v>14</v>
      </c>
      <c r="AH46" s="7" t="s">
        <v>281</v>
      </c>
      <c r="AI46" s="3" t="s">
        <v>14</v>
      </c>
    </row>
    <row r="47" spans="1:35">
      <c r="E47" s="7" t="s">
        <v>37</v>
      </c>
      <c r="F47" s="3" t="s">
        <v>56</v>
      </c>
      <c r="L47" s="7" t="s">
        <v>37</v>
      </c>
      <c r="M47" s="3" t="s">
        <v>62</v>
      </c>
      <c r="S47" s="7" t="s">
        <v>37</v>
      </c>
      <c r="T47" s="3" t="s">
        <v>70</v>
      </c>
      <c r="Z47" s="20" t="s">
        <v>282</v>
      </c>
      <c r="AA47" s="12" t="s">
        <v>8</v>
      </c>
      <c r="AH47" s="7" t="s">
        <v>282</v>
      </c>
      <c r="AI47" s="3" t="s">
        <v>8</v>
      </c>
    </row>
    <row r="48" spans="1:35">
      <c r="E48" s="7"/>
      <c r="F48" s="3"/>
      <c r="L48" s="7"/>
      <c r="M48" s="3"/>
      <c r="S48" s="7"/>
      <c r="T48" s="3"/>
      <c r="Z48" s="20" t="s">
        <v>283</v>
      </c>
      <c r="AA48" s="12" t="s">
        <v>558</v>
      </c>
      <c r="AH48" s="7" t="s">
        <v>283</v>
      </c>
      <c r="AI48" s="3" t="s">
        <v>470</v>
      </c>
    </row>
    <row r="49" spans="5:35">
      <c r="E49" s="7" t="s">
        <v>9</v>
      </c>
      <c r="F49" s="3"/>
      <c r="L49" s="7" t="s">
        <v>9</v>
      </c>
      <c r="M49" s="3"/>
      <c r="S49" s="7" t="s">
        <v>9</v>
      </c>
      <c r="T49" s="3"/>
      <c r="Z49" s="20"/>
      <c r="AA49" s="12"/>
      <c r="AH49" s="7"/>
      <c r="AI49" s="3"/>
    </row>
    <row r="50" spans="5:35">
      <c r="E50" s="7" t="s">
        <v>38</v>
      </c>
      <c r="F50" s="3" t="s">
        <v>57</v>
      </c>
      <c r="L50" s="7" t="s">
        <v>38</v>
      </c>
      <c r="M50" s="3" t="s">
        <v>63</v>
      </c>
      <c r="S50" s="7" t="s">
        <v>38</v>
      </c>
      <c r="T50" s="3" t="s">
        <v>71</v>
      </c>
      <c r="Z50" s="20" t="s">
        <v>9</v>
      </c>
      <c r="AA50" s="12"/>
      <c r="AH50" s="7" t="s">
        <v>9</v>
      </c>
      <c r="AI50" s="3"/>
    </row>
    <row r="51" spans="5:35">
      <c r="E51" s="7" t="s">
        <v>39</v>
      </c>
      <c r="F51" s="3" t="s">
        <v>58</v>
      </c>
      <c r="L51" s="7" t="s">
        <v>39</v>
      </c>
      <c r="M51" s="3" t="s">
        <v>64</v>
      </c>
      <c r="S51" s="7" t="s">
        <v>39</v>
      </c>
      <c r="T51" s="3" t="s">
        <v>72</v>
      </c>
      <c r="X51" s="15"/>
      <c r="Z51" s="20" t="s">
        <v>285</v>
      </c>
      <c r="AA51" s="12" t="s">
        <v>559</v>
      </c>
      <c r="AH51" s="7" t="s">
        <v>285</v>
      </c>
      <c r="AI51" s="3" t="s">
        <v>471</v>
      </c>
    </row>
    <row r="52" spans="5:35">
      <c r="E52" s="7" t="s">
        <v>40</v>
      </c>
      <c r="F52" s="3" t="s">
        <v>59</v>
      </c>
      <c r="L52" s="7" t="s">
        <v>40</v>
      </c>
      <c r="M52" s="3" t="s">
        <v>65</v>
      </c>
      <c r="S52" s="7" t="s">
        <v>40</v>
      </c>
      <c r="T52" s="3" t="s">
        <v>73</v>
      </c>
      <c r="Z52" s="20" t="s">
        <v>287</v>
      </c>
      <c r="AA52" s="12" t="s">
        <v>442</v>
      </c>
      <c r="AH52" s="7" t="s">
        <v>287</v>
      </c>
      <c r="AI52" s="3" t="s">
        <v>472</v>
      </c>
    </row>
    <row r="53" spans="5:35">
      <c r="E53" s="7" t="s">
        <v>41</v>
      </c>
      <c r="F53" s="3" t="s">
        <v>60</v>
      </c>
      <c r="L53" s="7" t="s">
        <v>41</v>
      </c>
      <c r="M53" s="3" t="s">
        <v>66</v>
      </c>
      <c r="S53" s="7" t="s">
        <v>41</v>
      </c>
      <c r="T53" s="3" t="s">
        <v>74</v>
      </c>
      <c r="Z53" s="20" t="s">
        <v>289</v>
      </c>
      <c r="AA53" s="12" t="s">
        <v>560</v>
      </c>
      <c r="AH53" s="7" t="s">
        <v>289</v>
      </c>
      <c r="AI53" s="3" t="s">
        <v>473</v>
      </c>
    </row>
    <row r="54" spans="5:35">
      <c r="E54" s="7" t="s">
        <v>50</v>
      </c>
      <c r="F54" s="3">
        <v>0.87890000000000001</v>
      </c>
      <c r="L54" s="7" t="s">
        <v>50</v>
      </c>
      <c r="M54" s="3">
        <v>0.4577</v>
      </c>
      <c r="S54" s="7" t="s">
        <v>50</v>
      </c>
      <c r="T54" s="3">
        <v>0.76300000000000001</v>
      </c>
      <c r="Z54" s="20" t="s">
        <v>291</v>
      </c>
      <c r="AA54" s="12" t="s">
        <v>561</v>
      </c>
      <c r="AH54" s="7" t="s">
        <v>291</v>
      </c>
      <c r="AI54" s="3" t="s">
        <v>474</v>
      </c>
    </row>
    <row r="55" spans="5:35">
      <c r="E55" s="7"/>
      <c r="F55" s="3"/>
      <c r="L55" s="7"/>
      <c r="M55" s="3"/>
      <c r="S55" s="7"/>
      <c r="T55" s="3"/>
      <c r="Z55" s="20" t="s">
        <v>293</v>
      </c>
      <c r="AA55" s="12">
        <v>0.59009999999999996</v>
      </c>
      <c r="AH55" s="7" t="s">
        <v>293</v>
      </c>
      <c r="AI55" s="3">
        <v>0.51129999999999998</v>
      </c>
    </row>
    <row r="56" spans="5:35">
      <c r="E56" s="7" t="s">
        <v>10</v>
      </c>
      <c r="F56" s="3"/>
      <c r="L56" s="7" t="s">
        <v>10</v>
      </c>
      <c r="M56" s="3"/>
      <c r="S56" s="7" t="s">
        <v>10</v>
      </c>
      <c r="T56" s="3"/>
      <c r="Z56" s="20"/>
      <c r="AA56" s="12"/>
      <c r="AH56" s="7"/>
      <c r="AI56" s="3"/>
    </row>
    <row r="57" spans="5:35">
      <c r="E57" s="7" t="s">
        <v>46</v>
      </c>
      <c r="F57" s="3" t="s">
        <v>61</v>
      </c>
      <c r="L57" s="7" t="s">
        <v>46</v>
      </c>
      <c r="M57" s="3" t="s">
        <v>67</v>
      </c>
      <c r="S57" s="7" t="s">
        <v>46</v>
      </c>
      <c r="T57" s="3" t="s">
        <v>75</v>
      </c>
      <c r="Z57" s="20" t="s">
        <v>10</v>
      </c>
      <c r="AA57" s="12"/>
      <c r="AH57" s="7" t="s">
        <v>10</v>
      </c>
      <c r="AI57" s="3"/>
    </row>
    <row r="58" spans="5:35">
      <c r="E58" s="7" t="s">
        <v>33</v>
      </c>
      <c r="F58" s="3">
        <v>4.7300000000000002E-2</v>
      </c>
      <c r="L58" s="7" t="s">
        <v>33</v>
      </c>
      <c r="M58" s="3">
        <v>0.17199999999999999</v>
      </c>
      <c r="S58" s="7" t="s">
        <v>33</v>
      </c>
      <c r="T58" s="3">
        <v>6.8199999999999997E-2</v>
      </c>
      <c r="Z58" s="20" t="s">
        <v>294</v>
      </c>
      <c r="AA58" s="12" t="s">
        <v>562</v>
      </c>
      <c r="AH58" s="7" t="s">
        <v>294</v>
      </c>
      <c r="AI58" s="3" t="s">
        <v>475</v>
      </c>
    </row>
    <row r="59" spans="5:35">
      <c r="E59" s="7" t="s">
        <v>34</v>
      </c>
      <c r="F59" s="3" t="s">
        <v>11</v>
      </c>
      <c r="L59" s="7" t="s">
        <v>34</v>
      </c>
      <c r="M59" s="3" t="s">
        <v>13</v>
      </c>
      <c r="S59" s="7" t="s">
        <v>34</v>
      </c>
      <c r="T59" s="3" t="s">
        <v>13</v>
      </c>
      <c r="Z59" s="20" t="s">
        <v>4</v>
      </c>
      <c r="AA59" s="12">
        <v>6.8000000000000005E-2</v>
      </c>
      <c r="AH59" s="7" t="s">
        <v>4</v>
      </c>
      <c r="AI59" s="3">
        <v>0.71650000000000003</v>
      </c>
    </row>
    <row r="60" spans="5:35">
      <c r="E60" s="7" t="s">
        <v>49</v>
      </c>
      <c r="F60" s="3" t="s">
        <v>7</v>
      </c>
      <c r="L60" s="7" t="s">
        <v>49</v>
      </c>
      <c r="M60" s="3" t="s">
        <v>14</v>
      </c>
      <c r="S60" s="7" t="s">
        <v>49</v>
      </c>
      <c r="T60" s="3" t="s">
        <v>14</v>
      </c>
      <c r="Z60" s="20" t="s">
        <v>5</v>
      </c>
      <c r="AA60" s="12" t="s">
        <v>13</v>
      </c>
      <c r="AH60" s="7" t="s">
        <v>5</v>
      </c>
      <c r="AI60" s="3" t="s">
        <v>13</v>
      </c>
    </row>
    <row r="61" spans="5:35">
      <c r="Z61" s="20" t="s">
        <v>281</v>
      </c>
      <c r="AA61" s="12" t="s">
        <v>14</v>
      </c>
      <c r="AH61" s="7" t="s">
        <v>281</v>
      </c>
      <c r="AI61" s="3" t="s">
        <v>14</v>
      </c>
    </row>
    <row r="66" spans="1:13">
      <c r="A66" t="s">
        <v>52</v>
      </c>
    </row>
    <row r="67" spans="1:13">
      <c r="A67" t="s">
        <v>321</v>
      </c>
      <c r="H67" t="s">
        <v>53</v>
      </c>
      <c r="L67" s="16"/>
      <c r="M67" s="16"/>
    </row>
    <row r="68" spans="1:13">
      <c r="B68" s="7" t="s">
        <v>31</v>
      </c>
      <c r="C68" s="7" t="s">
        <v>51</v>
      </c>
      <c r="E68" s="6" t="s">
        <v>0</v>
      </c>
      <c r="F68" s="12" t="s">
        <v>563</v>
      </c>
      <c r="H68" t="s">
        <v>321</v>
      </c>
      <c r="L68" s="30" t="s">
        <v>0</v>
      </c>
      <c r="M68" s="12" t="s">
        <v>563</v>
      </c>
    </row>
    <row r="69" spans="1:13">
      <c r="A69" s="20" t="s">
        <v>374</v>
      </c>
      <c r="B69" s="12">
        <v>26.94394213</v>
      </c>
      <c r="C69" s="12">
        <v>41.234567900000002</v>
      </c>
      <c r="E69" s="6"/>
      <c r="F69" s="12"/>
      <c r="I69" s="31" t="s">
        <v>31</v>
      </c>
      <c r="J69" s="31" t="s">
        <v>68</v>
      </c>
      <c r="L69" s="30"/>
      <c r="M69" s="12"/>
    </row>
    <row r="70" spans="1:13">
      <c r="A70" s="21" t="s">
        <v>375</v>
      </c>
      <c r="B70" s="12">
        <v>28.49887133</v>
      </c>
      <c r="C70" s="12">
        <v>40.247545879999997</v>
      </c>
      <c r="E70" s="6" t="s">
        <v>2</v>
      </c>
      <c r="F70" s="12" t="s">
        <v>19</v>
      </c>
      <c r="H70" s="22" t="s">
        <v>374</v>
      </c>
      <c r="I70" s="12">
        <v>50.519242519999999</v>
      </c>
      <c r="J70" s="12">
        <v>16.830466829999999</v>
      </c>
      <c r="L70" s="30" t="s">
        <v>2</v>
      </c>
      <c r="M70" s="12" t="s">
        <v>68</v>
      </c>
    </row>
    <row r="71" spans="1:13">
      <c r="A71" s="21" t="s">
        <v>376</v>
      </c>
      <c r="B71" s="12">
        <v>38.979118329999999</v>
      </c>
      <c r="C71" s="12">
        <v>61.233729490000002</v>
      </c>
      <c r="E71" s="6" t="s">
        <v>32</v>
      </c>
      <c r="F71" s="12" t="s">
        <v>32</v>
      </c>
      <c r="H71" s="22" t="s">
        <v>375</v>
      </c>
      <c r="I71" s="12">
        <v>33.878504669999998</v>
      </c>
      <c r="J71" s="12">
        <v>17.821258589999999</v>
      </c>
      <c r="L71" s="30" t="s">
        <v>32</v>
      </c>
      <c r="M71" s="12" t="s">
        <v>32</v>
      </c>
    </row>
    <row r="72" spans="1:13">
      <c r="A72" s="20" t="s">
        <v>377</v>
      </c>
      <c r="B72" s="12"/>
      <c r="C72" s="12">
        <v>52.988614800000001</v>
      </c>
      <c r="E72" s="6" t="s">
        <v>1</v>
      </c>
      <c r="F72" s="12" t="s">
        <v>54</v>
      </c>
      <c r="H72" s="22" t="s">
        <v>376</v>
      </c>
      <c r="I72" s="12">
        <v>25.58983666</v>
      </c>
      <c r="J72" s="12">
        <v>6.6464109379999998</v>
      </c>
      <c r="L72" s="30" t="s">
        <v>1</v>
      </c>
      <c r="M72" s="12" t="s">
        <v>31</v>
      </c>
    </row>
    <row r="73" spans="1:13">
      <c r="E73" s="6"/>
      <c r="F73" s="12"/>
      <c r="L73" s="30"/>
      <c r="M73" s="12"/>
    </row>
    <row r="74" spans="1:13">
      <c r="E74" s="6" t="s">
        <v>3</v>
      </c>
      <c r="F74" s="12"/>
      <c r="L74" s="30" t="s">
        <v>3</v>
      </c>
      <c r="M74" s="12"/>
    </row>
    <row r="75" spans="1:13">
      <c r="E75" s="6" t="s">
        <v>4</v>
      </c>
      <c r="F75" s="12">
        <v>4.8599999999999997E-2</v>
      </c>
      <c r="L75" s="30" t="s">
        <v>4</v>
      </c>
      <c r="M75" s="12">
        <v>4.8399999999999999E-2</v>
      </c>
    </row>
    <row r="76" spans="1:13">
      <c r="E76" s="6" t="s">
        <v>5</v>
      </c>
      <c r="F76" s="12" t="s">
        <v>11</v>
      </c>
      <c r="L76" s="30" t="s">
        <v>5</v>
      </c>
      <c r="M76" s="12" t="s">
        <v>11</v>
      </c>
    </row>
    <row r="77" spans="1:13">
      <c r="E77" s="6" t="s">
        <v>281</v>
      </c>
      <c r="F77" s="12" t="s">
        <v>7</v>
      </c>
      <c r="L77" s="30" t="s">
        <v>281</v>
      </c>
      <c r="M77" s="12" t="s">
        <v>7</v>
      </c>
    </row>
    <row r="78" spans="1:13">
      <c r="E78" s="6" t="s">
        <v>282</v>
      </c>
      <c r="F78" s="12" t="s">
        <v>8</v>
      </c>
      <c r="L78" s="30" t="s">
        <v>282</v>
      </c>
      <c r="M78" s="12" t="s">
        <v>8</v>
      </c>
    </row>
    <row r="79" spans="1:13">
      <c r="E79" s="6" t="s">
        <v>283</v>
      </c>
      <c r="F79" s="12" t="s">
        <v>315</v>
      </c>
      <c r="L79" s="30" t="s">
        <v>283</v>
      </c>
      <c r="M79" s="12" t="s">
        <v>552</v>
      </c>
    </row>
    <row r="80" spans="1:13">
      <c r="E80" s="6"/>
      <c r="F80" s="12"/>
      <c r="L80" s="30"/>
      <c r="M80" s="12"/>
    </row>
    <row r="81" spans="5:13">
      <c r="E81" s="6" t="s">
        <v>9</v>
      </c>
      <c r="F81" s="12"/>
      <c r="L81" s="30" t="s">
        <v>9</v>
      </c>
      <c r="M81" s="12"/>
    </row>
    <row r="82" spans="5:13">
      <c r="E82" s="6" t="s">
        <v>285</v>
      </c>
      <c r="F82" s="12" t="s">
        <v>316</v>
      </c>
      <c r="L82" s="30" t="s">
        <v>285</v>
      </c>
      <c r="M82" s="12" t="s">
        <v>553</v>
      </c>
    </row>
    <row r="83" spans="5:13">
      <c r="E83" s="6" t="s">
        <v>287</v>
      </c>
      <c r="F83" s="12" t="s">
        <v>317</v>
      </c>
      <c r="L83" s="30" t="s">
        <v>287</v>
      </c>
      <c r="M83" s="12" t="s">
        <v>554</v>
      </c>
    </row>
    <row r="84" spans="5:13">
      <c r="E84" s="6" t="s">
        <v>289</v>
      </c>
      <c r="F84" s="12" t="s">
        <v>318</v>
      </c>
      <c r="L84" s="30" t="s">
        <v>289</v>
      </c>
      <c r="M84" s="12" t="s">
        <v>555</v>
      </c>
    </row>
    <row r="85" spans="5:13">
      <c r="E85" s="6" t="s">
        <v>291</v>
      </c>
      <c r="F85" s="12" t="s">
        <v>319</v>
      </c>
      <c r="L85" s="30" t="s">
        <v>291</v>
      </c>
      <c r="M85" s="12" t="s">
        <v>556</v>
      </c>
    </row>
    <row r="86" spans="5:13">
      <c r="E86" s="6" t="s">
        <v>293</v>
      </c>
      <c r="F86" s="12">
        <v>0.5736</v>
      </c>
      <c r="L86" s="30" t="s">
        <v>293</v>
      </c>
      <c r="M86" s="12">
        <v>0.66349999999999998</v>
      </c>
    </row>
    <row r="87" spans="5:13">
      <c r="E87" s="6"/>
      <c r="F87" s="12"/>
      <c r="L87" s="30"/>
      <c r="M87" s="12"/>
    </row>
    <row r="88" spans="5:13">
      <c r="E88" s="6" t="s">
        <v>10</v>
      </c>
      <c r="F88" s="12"/>
      <c r="L88" s="30" t="s">
        <v>10</v>
      </c>
      <c r="M88" s="12"/>
    </row>
    <row r="89" spans="5:13">
      <c r="E89" s="6" t="s">
        <v>294</v>
      </c>
      <c r="F89" s="12" t="s">
        <v>320</v>
      </c>
      <c r="L89" s="30" t="s">
        <v>294</v>
      </c>
      <c r="M89" s="12" t="s">
        <v>557</v>
      </c>
    </row>
    <row r="90" spans="5:13">
      <c r="E90" s="6" t="s">
        <v>4</v>
      </c>
      <c r="F90" s="12">
        <v>0.62429999999999997</v>
      </c>
      <c r="L90" s="30" t="s">
        <v>4</v>
      </c>
      <c r="M90" s="12">
        <v>0.38369999999999999</v>
      </c>
    </row>
    <row r="91" spans="5:13">
      <c r="E91" s="6" t="s">
        <v>5</v>
      </c>
      <c r="F91" s="12" t="s">
        <v>13</v>
      </c>
      <c r="L91" s="30" t="s">
        <v>5</v>
      </c>
      <c r="M91" s="12" t="s">
        <v>13</v>
      </c>
    </row>
    <row r="92" spans="5:13">
      <c r="E92" s="6" t="s">
        <v>281</v>
      </c>
      <c r="F92" s="12" t="s">
        <v>14</v>
      </c>
      <c r="L92" s="30" t="s">
        <v>281</v>
      </c>
      <c r="M92" s="12" t="s">
        <v>14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3"/>
  <sheetViews>
    <sheetView zoomScale="75" zoomScaleNormal="75" zoomScalePageLayoutView="75" workbookViewId="0">
      <selection activeCell="M65" sqref="M65"/>
    </sheetView>
  </sheetViews>
  <sheetFormatPr baseColWidth="10" defaultRowHeight="15" x14ac:dyDescent="0"/>
  <cols>
    <col min="1" max="1" width="25.1640625" customWidth="1"/>
    <col min="6" max="6" width="35.6640625" customWidth="1"/>
    <col min="14" max="14" width="14.33203125" customWidth="1"/>
    <col min="15" max="15" width="12.33203125" customWidth="1"/>
    <col min="21" max="21" width="8.33203125" customWidth="1"/>
    <col min="22" max="22" width="11.1640625" customWidth="1"/>
    <col min="28" max="28" width="27" customWidth="1"/>
    <col min="29" max="29" width="21.1640625" customWidth="1"/>
  </cols>
  <sheetData>
    <row r="3" spans="1:14">
      <c r="A3" t="s">
        <v>373</v>
      </c>
    </row>
    <row r="4" spans="1:14">
      <c r="A4" t="s">
        <v>544</v>
      </c>
      <c r="F4" s="16"/>
      <c r="G4" s="16"/>
      <c r="H4" s="16"/>
      <c r="I4" s="16"/>
      <c r="J4" s="16"/>
      <c r="K4" s="16"/>
      <c r="L4" s="16"/>
      <c r="M4" s="16"/>
      <c r="N4" s="16"/>
    </row>
    <row r="5" spans="1:14">
      <c r="B5" s="13" t="s">
        <v>47</v>
      </c>
      <c r="C5" s="13" t="s">
        <v>19</v>
      </c>
      <c r="D5" s="13" t="s">
        <v>68</v>
      </c>
      <c r="F5" s="6" t="s">
        <v>331</v>
      </c>
      <c r="G5" s="12">
        <v>1</v>
      </c>
      <c r="H5" s="12"/>
      <c r="I5" s="12"/>
      <c r="J5" s="12"/>
      <c r="K5" s="12"/>
      <c r="L5" s="12"/>
      <c r="M5" s="12"/>
      <c r="N5" s="12"/>
    </row>
    <row r="6" spans="1:14">
      <c r="A6" s="20" t="s">
        <v>374</v>
      </c>
      <c r="B6" s="12">
        <v>199.52608330000001</v>
      </c>
      <c r="C6" s="12">
        <v>143.0215714</v>
      </c>
      <c r="D6" s="12"/>
      <c r="F6" s="6" t="s">
        <v>332</v>
      </c>
      <c r="G6" s="12">
        <v>2</v>
      </c>
      <c r="H6" s="12"/>
      <c r="I6" s="12"/>
      <c r="J6" s="12"/>
      <c r="K6" s="12"/>
      <c r="L6" s="12"/>
      <c r="M6" s="12"/>
      <c r="N6" s="12"/>
    </row>
    <row r="7" spans="1:14">
      <c r="A7" s="21" t="s">
        <v>375</v>
      </c>
      <c r="B7" s="12">
        <v>144.66650000000001</v>
      </c>
      <c r="C7" s="12">
        <v>126.7758125</v>
      </c>
      <c r="D7" s="12"/>
      <c r="F7" s="6" t="s">
        <v>138</v>
      </c>
      <c r="G7" s="12">
        <v>0.05</v>
      </c>
      <c r="H7" s="12"/>
      <c r="I7" s="12"/>
      <c r="J7" s="12"/>
      <c r="K7" s="12"/>
      <c r="L7" s="12"/>
      <c r="M7" s="12"/>
      <c r="N7" s="12"/>
    </row>
    <row r="8" spans="1:14">
      <c r="A8" s="21" t="s">
        <v>376</v>
      </c>
      <c r="B8" s="12">
        <v>140.66273330000001</v>
      </c>
      <c r="C8" s="12">
        <v>177.5524667</v>
      </c>
      <c r="D8" s="12"/>
      <c r="F8" s="6"/>
      <c r="G8" s="12"/>
      <c r="H8" s="12"/>
      <c r="I8" s="12"/>
      <c r="J8" s="12"/>
      <c r="K8" s="12"/>
      <c r="L8" s="12"/>
      <c r="M8" s="12"/>
      <c r="N8" s="12"/>
    </row>
    <row r="9" spans="1:14">
      <c r="A9" s="20" t="s">
        <v>377</v>
      </c>
      <c r="B9" s="12">
        <v>168.37369229999999</v>
      </c>
      <c r="C9" s="12"/>
      <c r="D9" s="12">
        <v>107.33615380000001</v>
      </c>
      <c r="F9" s="6" t="s">
        <v>333</v>
      </c>
      <c r="G9" s="12" t="s">
        <v>334</v>
      </c>
      <c r="H9" s="12" t="s">
        <v>335</v>
      </c>
      <c r="I9" s="12" t="s">
        <v>139</v>
      </c>
      <c r="J9" s="12" t="s">
        <v>336</v>
      </c>
      <c r="K9" s="12" t="s">
        <v>337</v>
      </c>
      <c r="L9" s="12" t="s">
        <v>338</v>
      </c>
      <c r="M9" s="12"/>
      <c r="N9" s="12"/>
    </row>
    <row r="10" spans="1:14">
      <c r="A10" s="21" t="s">
        <v>378</v>
      </c>
      <c r="B10" s="12">
        <v>177.91900000000001</v>
      </c>
      <c r="C10" s="12"/>
      <c r="D10" s="12">
        <v>73.760769229999994</v>
      </c>
      <c r="F10" s="6"/>
      <c r="G10" s="12"/>
      <c r="H10" s="12"/>
      <c r="I10" s="12"/>
      <c r="J10" s="12"/>
      <c r="K10" s="12"/>
      <c r="L10" s="12"/>
      <c r="M10" s="12"/>
      <c r="N10" s="12"/>
    </row>
    <row r="11" spans="1:14">
      <c r="A11" s="21" t="s">
        <v>379</v>
      </c>
      <c r="B11" s="12">
        <v>180.1579333</v>
      </c>
      <c r="C11" s="12"/>
      <c r="D11" s="12">
        <v>127.52671429999999</v>
      </c>
      <c r="F11" s="6" t="s">
        <v>545</v>
      </c>
      <c r="G11" s="12">
        <v>19.43</v>
      </c>
      <c r="H11" s="12" t="s">
        <v>546</v>
      </c>
      <c r="I11" s="12" t="s">
        <v>14</v>
      </c>
      <c r="J11" s="12" t="s">
        <v>13</v>
      </c>
      <c r="K11" s="12">
        <v>0.45350000000000001</v>
      </c>
      <c r="L11" s="12" t="s">
        <v>340</v>
      </c>
      <c r="M11" s="12" t="s">
        <v>19</v>
      </c>
      <c r="N11" s="12"/>
    </row>
    <row r="12" spans="1:14">
      <c r="F12" s="6" t="s">
        <v>547</v>
      </c>
      <c r="G12" s="12">
        <v>65.680000000000007</v>
      </c>
      <c r="H12" s="12" t="s">
        <v>548</v>
      </c>
      <c r="I12" s="12" t="s">
        <v>7</v>
      </c>
      <c r="J12" s="12" t="s">
        <v>16</v>
      </c>
      <c r="K12" s="12">
        <v>7.6E-3</v>
      </c>
      <c r="L12" s="12" t="s">
        <v>342</v>
      </c>
      <c r="M12" s="12" t="s">
        <v>68</v>
      </c>
      <c r="N12" s="12"/>
    </row>
    <row r="13" spans="1:14">
      <c r="F13" s="6"/>
      <c r="G13" s="12"/>
      <c r="H13" s="12"/>
      <c r="I13" s="12"/>
      <c r="J13" s="12"/>
      <c r="K13" s="12"/>
      <c r="L13" s="12"/>
      <c r="M13" s="12"/>
      <c r="N13" s="12"/>
    </row>
    <row r="14" spans="1:14">
      <c r="F14" s="6"/>
      <c r="G14" s="12"/>
      <c r="H14" s="12"/>
      <c r="I14" s="12"/>
      <c r="J14" s="12"/>
      <c r="K14" s="12"/>
      <c r="L14" s="12"/>
      <c r="M14" s="12"/>
      <c r="N14" s="12"/>
    </row>
    <row r="15" spans="1:14">
      <c r="F15" s="6" t="s">
        <v>343</v>
      </c>
      <c r="G15" s="12" t="s">
        <v>344</v>
      </c>
      <c r="H15" s="12" t="s">
        <v>345</v>
      </c>
      <c r="I15" s="12" t="s">
        <v>334</v>
      </c>
      <c r="J15" s="12" t="s">
        <v>346</v>
      </c>
      <c r="K15" s="12" t="s">
        <v>347</v>
      </c>
      <c r="L15" s="12" t="s">
        <v>348</v>
      </c>
      <c r="M15" s="12" t="s">
        <v>351</v>
      </c>
      <c r="N15" s="12" t="s">
        <v>141</v>
      </c>
    </row>
    <row r="16" spans="1:14">
      <c r="F16" s="6"/>
      <c r="G16" s="12"/>
      <c r="H16" s="12"/>
      <c r="I16" s="12"/>
      <c r="J16" s="12"/>
      <c r="K16" s="12"/>
      <c r="L16" s="12"/>
      <c r="M16" s="12"/>
      <c r="N16" s="12"/>
    </row>
    <row r="17" spans="1:14">
      <c r="F17" s="6" t="s">
        <v>545</v>
      </c>
      <c r="G17" s="12">
        <v>168.6</v>
      </c>
      <c r="H17" s="12">
        <v>149.1</v>
      </c>
      <c r="I17" s="12">
        <v>19.43</v>
      </c>
      <c r="J17" s="12">
        <v>17.239999999999998</v>
      </c>
      <c r="K17" s="12">
        <v>6</v>
      </c>
      <c r="L17" s="12">
        <v>3</v>
      </c>
      <c r="M17" s="12">
        <v>1.127</v>
      </c>
      <c r="N17" s="12">
        <v>9</v>
      </c>
    </row>
    <row r="18" spans="1:14">
      <c r="F18" s="6" t="s">
        <v>547</v>
      </c>
      <c r="G18" s="12">
        <v>168.6</v>
      </c>
      <c r="H18" s="12">
        <v>102.9</v>
      </c>
      <c r="I18" s="12">
        <v>65.680000000000007</v>
      </c>
      <c r="J18" s="12">
        <v>17.239999999999998</v>
      </c>
      <c r="K18" s="12">
        <v>6</v>
      </c>
      <c r="L18" s="12">
        <v>3</v>
      </c>
      <c r="M18" s="12">
        <v>3.8090000000000002</v>
      </c>
      <c r="N18" s="12">
        <v>9</v>
      </c>
    </row>
    <row r="19" spans="1:14">
      <c r="A19" t="s">
        <v>549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>
      <c r="B20" s="13" t="s">
        <v>47</v>
      </c>
      <c r="C20" s="13" t="s">
        <v>19</v>
      </c>
      <c r="D20" s="13" t="s">
        <v>68</v>
      </c>
      <c r="F20" s="6" t="s">
        <v>331</v>
      </c>
      <c r="G20" s="12">
        <v>1</v>
      </c>
      <c r="H20" s="12"/>
      <c r="I20" s="12"/>
      <c r="J20" s="12"/>
      <c r="K20" s="12"/>
      <c r="L20" s="12"/>
      <c r="M20" s="12"/>
      <c r="N20" s="12"/>
    </row>
    <row r="21" spans="1:14">
      <c r="A21" s="20" t="s">
        <v>374</v>
      </c>
      <c r="B21" s="12">
        <v>102.9177</v>
      </c>
      <c r="C21" s="12">
        <v>75.060285710000002</v>
      </c>
      <c r="D21" s="12">
        <v>95.953540000000004</v>
      </c>
      <c r="F21" s="6" t="s">
        <v>332</v>
      </c>
      <c r="G21" s="12">
        <v>2</v>
      </c>
      <c r="H21" s="12"/>
      <c r="I21" s="12"/>
      <c r="J21" s="12"/>
      <c r="K21" s="12"/>
      <c r="L21" s="12"/>
      <c r="M21" s="12"/>
      <c r="N21" s="12"/>
    </row>
    <row r="22" spans="1:14">
      <c r="A22" s="21" t="s">
        <v>375</v>
      </c>
      <c r="B22" s="12">
        <v>165.10640000000001</v>
      </c>
      <c r="C22" s="12">
        <v>77.467624999999998</v>
      </c>
      <c r="D22" s="12">
        <v>96.477459999999994</v>
      </c>
      <c r="F22" s="6" t="s">
        <v>138</v>
      </c>
      <c r="G22" s="12">
        <v>0.05</v>
      </c>
      <c r="H22" s="12"/>
      <c r="I22" s="12"/>
      <c r="J22" s="12"/>
      <c r="K22" s="12"/>
      <c r="L22" s="12"/>
      <c r="M22" s="12"/>
      <c r="N22" s="12"/>
    </row>
    <row r="23" spans="1:14">
      <c r="A23" s="21" t="s">
        <v>376</v>
      </c>
      <c r="B23" s="12">
        <v>155.32169999999999</v>
      </c>
      <c r="C23" s="12">
        <v>97.071312500000005</v>
      </c>
      <c r="D23" s="12">
        <v>40.637900000000002</v>
      </c>
      <c r="F23" s="6"/>
      <c r="G23" s="12"/>
      <c r="H23" s="12"/>
      <c r="I23" s="12"/>
      <c r="J23" s="12"/>
      <c r="K23" s="12"/>
      <c r="L23" s="12"/>
      <c r="M23" s="12"/>
      <c r="N23" s="12"/>
    </row>
    <row r="24" spans="1:14">
      <c r="A24" s="20" t="s">
        <v>377</v>
      </c>
      <c r="B24" s="12">
        <v>119.1545</v>
      </c>
      <c r="C24" s="12"/>
      <c r="D24" s="12"/>
      <c r="F24" s="6" t="s">
        <v>333</v>
      </c>
      <c r="G24" s="12" t="s">
        <v>334</v>
      </c>
      <c r="H24" s="12" t="s">
        <v>335</v>
      </c>
      <c r="I24" s="12" t="s">
        <v>139</v>
      </c>
      <c r="J24" s="12" t="s">
        <v>336</v>
      </c>
      <c r="K24" s="12" t="s">
        <v>337</v>
      </c>
      <c r="L24" s="12" t="s">
        <v>338</v>
      </c>
      <c r="M24" s="12"/>
      <c r="N24" s="12"/>
    </row>
    <row r="25" spans="1:14">
      <c r="A25" s="21" t="s">
        <v>378</v>
      </c>
      <c r="B25" s="12">
        <v>104.7320588</v>
      </c>
      <c r="C25" s="12"/>
      <c r="D25" s="12"/>
      <c r="F25" s="6"/>
      <c r="G25" s="12"/>
      <c r="H25" s="12"/>
      <c r="I25" s="12"/>
      <c r="J25" s="12"/>
      <c r="K25" s="12"/>
      <c r="L25" s="12"/>
      <c r="M25" s="12"/>
      <c r="N25" s="12"/>
    </row>
    <row r="26" spans="1:14">
      <c r="A26" s="21" t="s">
        <v>379</v>
      </c>
      <c r="B26" s="12">
        <v>144.666</v>
      </c>
      <c r="C26" s="12"/>
      <c r="D26" s="12"/>
      <c r="F26" s="6" t="s">
        <v>545</v>
      </c>
      <c r="G26" s="12">
        <v>48.78</v>
      </c>
      <c r="H26" s="12" t="s">
        <v>550</v>
      </c>
      <c r="I26" s="12" t="s">
        <v>7</v>
      </c>
      <c r="J26" s="12" t="s">
        <v>11</v>
      </c>
      <c r="K26" s="12">
        <v>4.3999999999999997E-2</v>
      </c>
      <c r="L26" s="12" t="s">
        <v>340</v>
      </c>
      <c r="M26" s="12" t="s">
        <v>19</v>
      </c>
      <c r="N26" s="12"/>
    </row>
    <row r="27" spans="1:14">
      <c r="F27" s="6" t="s">
        <v>547</v>
      </c>
      <c r="G27" s="12">
        <v>54.29</v>
      </c>
      <c r="H27" s="12" t="s">
        <v>551</v>
      </c>
      <c r="I27" s="12" t="s">
        <v>7</v>
      </c>
      <c r="J27" s="12" t="s">
        <v>11</v>
      </c>
      <c r="K27" s="12">
        <v>2.7099999999999999E-2</v>
      </c>
      <c r="L27" s="12" t="s">
        <v>342</v>
      </c>
      <c r="M27" s="12" t="s">
        <v>68</v>
      </c>
      <c r="N27" s="12"/>
    </row>
    <row r="28" spans="1:14">
      <c r="F28" s="6"/>
      <c r="G28" s="12"/>
      <c r="H28" s="12"/>
      <c r="I28" s="12"/>
      <c r="J28" s="12"/>
      <c r="K28" s="12"/>
      <c r="L28" s="12"/>
      <c r="M28" s="12"/>
      <c r="N28" s="12"/>
    </row>
    <row r="29" spans="1:14">
      <c r="F29" s="6"/>
      <c r="G29" s="12"/>
      <c r="H29" s="12"/>
      <c r="I29" s="12"/>
      <c r="J29" s="12"/>
      <c r="K29" s="12"/>
      <c r="L29" s="12"/>
      <c r="M29" s="12"/>
      <c r="N29" s="12"/>
    </row>
    <row r="30" spans="1:14">
      <c r="F30" s="6" t="s">
        <v>343</v>
      </c>
      <c r="G30" s="12" t="s">
        <v>344</v>
      </c>
      <c r="H30" s="12" t="s">
        <v>345</v>
      </c>
      <c r="I30" s="12" t="s">
        <v>334</v>
      </c>
      <c r="J30" s="12" t="s">
        <v>346</v>
      </c>
      <c r="K30" s="12" t="s">
        <v>347</v>
      </c>
      <c r="L30" s="12" t="s">
        <v>348</v>
      </c>
      <c r="M30" s="12" t="s">
        <v>351</v>
      </c>
      <c r="N30" s="12" t="s">
        <v>141</v>
      </c>
    </row>
    <row r="31" spans="1:14">
      <c r="F31" s="6"/>
      <c r="G31" s="12"/>
      <c r="H31" s="12"/>
      <c r="I31" s="12"/>
      <c r="J31" s="12"/>
      <c r="K31" s="12"/>
      <c r="L31" s="12"/>
      <c r="M31" s="12"/>
      <c r="N31" s="12"/>
    </row>
    <row r="32" spans="1:14">
      <c r="F32" s="6" t="s">
        <v>545</v>
      </c>
      <c r="G32" s="12">
        <v>132</v>
      </c>
      <c r="H32" s="12">
        <v>83.2</v>
      </c>
      <c r="I32" s="12">
        <v>48.78</v>
      </c>
      <c r="J32" s="12">
        <v>18.11</v>
      </c>
      <c r="K32" s="12">
        <v>6</v>
      </c>
      <c r="L32" s="12">
        <v>3</v>
      </c>
      <c r="M32" s="12">
        <v>2.6930000000000001</v>
      </c>
      <c r="N32" s="12">
        <v>9</v>
      </c>
    </row>
    <row r="33" spans="6:14">
      <c r="F33" s="6" t="s">
        <v>547</v>
      </c>
      <c r="G33" s="12">
        <v>132</v>
      </c>
      <c r="H33" s="12">
        <v>77.69</v>
      </c>
      <c r="I33" s="12">
        <v>54.29</v>
      </c>
      <c r="J33" s="12">
        <v>18.11</v>
      </c>
      <c r="K33" s="12">
        <v>6</v>
      </c>
      <c r="L33" s="12">
        <v>3</v>
      </c>
      <c r="M33" s="12">
        <v>2.9969999999999999</v>
      </c>
      <c r="N33" s="12">
        <v>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8"/>
  <sheetViews>
    <sheetView topLeftCell="A17" zoomScale="90" zoomScaleNormal="90" zoomScalePageLayoutView="90" workbookViewId="0">
      <selection activeCell="P30" sqref="P30"/>
    </sheetView>
  </sheetViews>
  <sheetFormatPr baseColWidth="10" defaultRowHeight="15" x14ac:dyDescent="0"/>
  <cols>
    <col min="1" max="1" width="21.33203125" customWidth="1"/>
    <col min="4" max="4" width="16.1640625" customWidth="1"/>
    <col min="5" max="5" width="30" customWidth="1"/>
    <col min="6" max="6" width="40.1640625" customWidth="1"/>
    <col min="7" max="7" width="20.83203125" customWidth="1"/>
    <col min="8" max="8" width="21.83203125" customWidth="1"/>
    <col min="12" max="12" width="31.5" customWidth="1"/>
    <col min="13" max="13" width="37.33203125" customWidth="1"/>
    <col min="19" max="19" width="30.5" customWidth="1"/>
    <col min="20" max="20" width="21.83203125" customWidth="1"/>
    <col min="26" max="26" width="34.83203125" customWidth="1"/>
    <col min="27" max="27" width="20.83203125" customWidth="1"/>
    <col min="28" max="28" width="25.6640625" customWidth="1"/>
  </cols>
  <sheetData>
    <row r="2" spans="1:28">
      <c r="A2" t="s">
        <v>329</v>
      </c>
      <c r="O2" t="s">
        <v>329</v>
      </c>
      <c r="W2" t="s">
        <v>329</v>
      </c>
    </row>
    <row r="3" spans="1:28">
      <c r="A3" t="s">
        <v>89</v>
      </c>
      <c r="H3" t="s">
        <v>90</v>
      </c>
      <c r="O3" t="s">
        <v>408</v>
      </c>
      <c r="W3" t="s">
        <v>330</v>
      </c>
    </row>
    <row r="4" spans="1:28">
      <c r="B4" s="7" t="s">
        <v>31</v>
      </c>
      <c r="C4" s="7" t="s">
        <v>104</v>
      </c>
      <c r="E4" s="7" t="s">
        <v>0</v>
      </c>
      <c r="F4" s="3" t="s">
        <v>106</v>
      </c>
      <c r="I4" s="7" t="s">
        <v>31</v>
      </c>
      <c r="J4" s="7" t="s">
        <v>104</v>
      </c>
      <c r="L4" s="7" t="s">
        <v>0</v>
      </c>
      <c r="M4" s="3" t="s">
        <v>112</v>
      </c>
      <c r="O4" t="s">
        <v>112</v>
      </c>
      <c r="S4" s="24" t="s">
        <v>0</v>
      </c>
      <c r="T4" s="12" t="s">
        <v>567</v>
      </c>
      <c r="X4" s="13" t="s">
        <v>31</v>
      </c>
      <c r="Y4" s="13" t="s">
        <v>322</v>
      </c>
      <c r="AA4" s="6" t="s">
        <v>0</v>
      </c>
      <c r="AB4" s="12" t="s">
        <v>563</v>
      </c>
    </row>
    <row r="5" spans="1:28">
      <c r="A5" s="20" t="s">
        <v>374</v>
      </c>
      <c r="B5" s="3">
        <v>236514.8</v>
      </c>
      <c r="C5" s="3">
        <v>49762.27</v>
      </c>
      <c r="E5" s="7"/>
      <c r="F5" s="3"/>
      <c r="H5" s="20" t="s">
        <v>374</v>
      </c>
      <c r="I5" s="3">
        <v>295141.40000000002</v>
      </c>
      <c r="J5" s="3">
        <v>546379.9</v>
      </c>
      <c r="L5" s="7"/>
      <c r="M5" s="3"/>
      <c r="S5" s="24"/>
      <c r="T5" s="12"/>
      <c r="W5" s="20" t="s">
        <v>374</v>
      </c>
      <c r="X5" s="12">
        <v>27.988587729999999</v>
      </c>
      <c r="Y5" s="12">
        <v>51.639941690000001</v>
      </c>
      <c r="AA5" s="6"/>
      <c r="AB5" s="12"/>
    </row>
    <row r="6" spans="1:28">
      <c r="A6" s="21" t="s">
        <v>375</v>
      </c>
      <c r="B6" s="3">
        <v>207269.9</v>
      </c>
      <c r="C6" s="3">
        <v>64008.06</v>
      </c>
      <c r="E6" s="7" t="s">
        <v>2</v>
      </c>
      <c r="F6" s="3" t="s">
        <v>105</v>
      </c>
      <c r="H6" s="21" t="s">
        <v>375</v>
      </c>
      <c r="I6" s="3">
        <v>243904.6</v>
      </c>
      <c r="J6" s="3">
        <v>458243.3</v>
      </c>
      <c r="L6" s="7" t="s">
        <v>2</v>
      </c>
      <c r="M6" s="3" t="s">
        <v>105</v>
      </c>
      <c r="P6" s="25" t="s">
        <v>18</v>
      </c>
      <c r="Q6" s="25" t="s">
        <v>409</v>
      </c>
      <c r="S6" s="24" t="s">
        <v>2</v>
      </c>
      <c r="T6" s="12" t="s">
        <v>409</v>
      </c>
      <c r="W6" s="21" t="s">
        <v>375</v>
      </c>
      <c r="X6" s="12">
        <v>18.414731790000001</v>
      </c>
      <c r="Y6" s="12">
        <v>47.07379135</v>
      </c>
      <c r="AA6" s="6" t="s">
        <v>2</v>
      </c>
      <c r="AB6" s="12" t="s">
        <v>322</v>
      </c>
    </row>
    <row r="7" spans="1:28">
      <c r="A7" s="21" t="s">
        <v>376</v>
      </c>
      <c r="B7" s="3">
        <v>245695</v>
      </c>
      <c r="C7" s="3"/>
      <c r="E7" s="7" t="s">
        <v>32</v>
      </c>
      <c r="F7" s="3" t="s">
        <v>32</v>
      </c>
      <c r="H7" s="21" t="s">
        <v>376</v>
      </c>
      <c r="I7" s="3">
        <v>266992.7</v>
      </c>
      <c r="J7" s="3"/>
      <c r="L7" s="7" t="s">
        <v>32</v>
      </c>
      <c r="M7" s="3" t="s">
        <v>32</v>
      </c>
      <c r="O7" s="22" t="s">
        <v>374</v>
      </c>
      <c r="P7" s="3">
        <v>229430.18700000001</v>
      </c>
      <c r="Q7" s="3">
        <v>301869.03600000002</v>
      </c>
      <c r="S7" s="24" t="s">
        <v>32</v>
      </c>
      <c r="T7" s="12" t="s">
        <v>32</v>
      </c>
      <c r="W7" s="21" t="s">
        <v>376</v>
      </c>
      <c r="X7" s="12">
        <v>36.662228140000003</v>
      </c>
      <c r="Y7" s="12">
        <v>50.189473679999999</v>
      </c>
      <c r="AA7" s="6" t="s">
        <v>32</v>
      </c>
      <c r="AB7" s="12" t="s">
        <v>32</v>
      </c>
    </row>
    <row r="8" spans="1:28">
      <c r="E8" s="7" t="s">
        <v>1</v>
      </c>
      <c r="F8" s="3" t="s">
        <v>31</v>
      </c>
      <c r="L8" s="7" t="s">
        <v>1</v>
      </c>
      <c r="M8" s="3" t="s">
        <v>31</v>
      </c>
      <c r="O8" s="22" t="s">
        <v>375</v>
      </c>
      <c r="P8" s="3">
        <v>225110.046</v>
      </c>
      <c r="Q8" s="3">
        <v>250279.171</v>
      </c>
      <c r="S8" s="24" t="s">
        <v>1</v>
      </c>
      <c r="T8" s="12" t="s">
        <v>18</v>
      </c>
      <c r="W8" s="20" t="s">
        <v>385</v>
      </c>
      <c r="X8" s="12"/>
      <c r="Y8" s="12">
        <v>69.48742747</v>
      </c>
      <c r="AA8" s="6" t="s">
        <v>1</v>
      </c>
      <c r="AB8" s="12" t="s">
        <v>31</v>
      </c>
    </row>
    <row r="9" spans="1:28">
      <c r="E9" s="7"/>
      <c r="F9" s="3"/>
      <c r="L9" s="7"/>
      <c r="M9" s="3"/>
      <c r="O9" s="22" t="s">
        <v>376</v>
      </c>
      <c r="P9" s="3"/>
      <c r="Q9" s="3">
        <v>273056.54499999998</v>
      </c>
      <c r="S9" s="24"/>
      <c r="T9" s="12"/>
      <c r="AA9" s="6"/>
      <c r="AB9" s="12"/>
    </row>
    <row r="10" spans="1:28">
      <c r="E10" s="7"/>
      <c r="F10" s="3"/>
      <c r="L10" s="7"/>
      <c r="M10" s="3"/>
      <c r="S10" s="24" t="s">
        <v>3</v>
      </c>
      <c r="T10" s="12"/>
      <c r="AA10" s="6" t="s">
        <v>3</v>
      </c>
      <c r="AB10" s="12"/>
    </row>
    <row r="11" spans="1:28">
      <c r="E11" s="7" t="s">
        <v>3</v>
      </c>
      <c r="F11" s="3"/>
      <c r="L11" s="7" t="s">
        <v>3</v>
      </c>
      <c r="M11" s="3"/>
      <c r="S11" s="24" t="s">
        <v>4</v>
      </c>
      <c r="T11" s="12">
        <v>8.9899999999999994E-2</v>
      </c>
      <c r="AA11" s="6" t="s">
        <v>4</v>
      </c>
      <c r="AB11" s="12">
        <v>1.52E-2</v>
      </c>
    </row>
    <row r="12" spans="1:28">
      <c r="E12" s="7" t="s">
        <v>33</v>
      </c>
      <c r="F12" s="3">
        <v>1.6999999999999999E-3</v>
      </c>
      <c r="L12" s="7" t="s">
        <v>33</v>
      </c>
      <c r="M12" s="3">
        <v>8.6999999999999994E-3</v>
      </c>
      <c r="S12" s="24" t="s">
        <v>5</v>
      </c>
      <c r="T12" s="12" t="s">
        <v>13</v>
      </c>
      <c r="AA12" s="6" t="s">
        <v>5</v>
      </c>
      <c r="AB12" s="12" t="s">
        <v>11</v>
      </c>
    </row>
    <row r="13" spans="1:28">
      <c r="E13" s="7" t="s">
        <v>34</v>
      </c>
      <c r="F13" s="3" t="s">
        <v>16</v>
      </c>
      <c r="L13" s="7" t="s">
        <v>34</v>
      </c>
      <c r="M13" s="3" t="s">
        <v>16</v>
      </c>
      <c r="S13" s="24" t="s">
        <v>281</v>
      </c>
      <c r="T13" s="12" t="s">
        <v>14</v>
      </c>
      <c r="AA13" s="6" t="s">
        <v>281</v>
      </c>
      <c r="AB13" s="12" t="s">
        <v>7</v>
      </c>
    </row>
    <row r="14" spans="1:28">
      <c r="E14" s="7" t="s">
        <v>35</v>
      </c>
      <c r="F14" s="3" t="s">
        <v>7</v>
      </c>
      <c r="L14" s="7" t="s">
        <v>35</v>
      </c>
      <c r="M14" s="3" t="s">
        <v>7</v>
      </c>
      <c r="S14" s="24" t="s">
        <v>282</v>
      </c>
      <c r="T14" s="12" t="s">
        <v>8</v>
      </c>
      <c r="AA14" s="6" t="s">
        <v>282</v>
      </c>
      <c r="AB14" s="12" t="s">
        <v>8</v>
      </c>
    </row>
    <row r="15" spans="1:28">
      <c r="E15" s="7" t="s">
        <v>36</v>
      </c>
      <c r="F15" s="3" t="s">
        <v>8</v>
      </c>
      <c r="L15" s="7" t="s">
        <v>36</v>
      </c>
      <c r="M15" s="3" t="s">
        <v>8</v>
      </c>
      <c r="S15" s="24" t="s">
        <v>283</v>
      </c>
      <c r="T15" s="12" t="s">
        <v>410</v>
      </c>
      <c r="AA15" s="6" t="s">
        <v>283</v>
      </c>
      <c r="AB15" s="12" t="s">
        <v>323</v>
      </c>
    </row>
    <row r="16" spans="1:28">
      <c r="E16" s="7" t="s">
        <v>37</v>
      </c>
      <c r="F16" s="3" t="s">
        <v>107</v>
      </c>
      <c r="L16" s="7" t="s">
        <v>37</v>
      </c>
      <c r="M16" s="3" t="s">
        <v>113</v>
      </c>
      <c r="S16" s="24"/>
      <c r="T16" s="12"/>
      <c r="AA16" s="6"/>
      <c r="AB16" s="12"/>
    </row>
    <row r="17" spans="1:28">
      <c r="E17" s="7"/>
      <c r="F17" s="3"/>
      <c r="L17" s="7"/>
      <c r="M17" s="3"/>
      <c r="S17" s="24" t="s">
        <v>9</v>
      </c>
      <c r="T17" s="12"/>
      <c r="AA17" s="6" t="s">
        <v>9</v>
      </c>
      <c r="AB17" s="12"/>
    </row>
    <row r="18" spans="1:28">
      <c r="E18" s="7" t="s">
        <v>9</v>
      </c>
      <c r="F18" s="3"/>
      <c r="L18" s="7" t="s">
        <v>9</v>
      </c>
      <c r="M18" s="3"/>
      <c r="S18" s="24" t="s">
        <v>285</v>
      </c>
      <c r="T18" s="12" t="s">
        <v>411</v>
      </c>
      <c r="AA18" s="6" t="s">
        <v>285</v>
      </c>
      <c r="AB18" s="12" t="s">
        <v>324</v>
      </c>
    </row>
    <row r="19" spans="1:28">
      <c r="E19" s="7" t="s">
        <v>38</v>
      </c>
      <c r="F19" s="3" t="s">
        <v>108</v>
      </c>
      <c r="L19" s="7" t="s">
        <v>38</v>
      </c>
      <c r="M19" s="3" t="s">
        <v>114</v>
      </c>
      <c r="S19" s="24" t="s">
        <v>287</v>
      </c>
      <c r="T19" s="12" t="s">
        <v>412</v>
      </c>
      <c r="AA19" s="6" t="s">
        <v>287</v>
      </c>
      <c r="AB19" s="12" t="s">
        <v>325</v>
      </c>
    </row>
    <row r="20" spans="1:28">
      <c r="E20" s="7" t="s">
        <v>39</v>
      </c>
      <c r="F20" s="3" t="s">
        <v>109</v>
      </c>
      <c r="L20" s="7" t="s">
        <v>39</v>
      </c>
      <c r="M20" s="3" t="s">
        <v>115</v>
      </c>
      <c r="S20" s="24" t="s">
        <v>289</v>
      </c>
      <c r="T20" s="12" t="s">
        <v>413</v>
      </c>
      <c r="AA20" s="6" t="s">
        <v>289</v>
      </c>
      <c r="AB20" s="12" t="s">
        <v>326</v>
      </c>
    </row>
    <row r="21" spans="1:28">
      <c r="E21" s="7" t="s">
        <v>40</v>
      </c>
      <c r="F21" s="3" t="s">
        <v>110</v>
      </c>
      <c r="L21" s="7" t="s">
        <v>40</v>
      </c>
      <c r="M21" s="3" t="s">
        <v>116</v>
      </c>
      <c r="S21" s="24" t="s">
        <v>291</v>
      </c>
      <c r="T21" s="12" t="s">
        <v>414</v>
      </c>
      <c r="AA21" s="6" t="s">
        <v>291</v>
      </c>
      <c r="AB21" s="12" t="s">
        <v>327</v>
      </c>
    </row>
    <row r="22" spans="1:28">
      <c r="E22" s="7" t="s">
        <v>41</v>
      </c>
      <c r="F22" s="3" t="s">
        <v>111</v>
      </c>
      <c r="L22" s="7" t="s">
        <v>41</v>
      </c>
      <c r="M22" s="3" t="s">
        <v>117</v>
      </c>
      <c r="S22" s="24" t="s">
        <v>293</v>
      </c>
      <c r="T22" s="12">
        <v>0.67069999999999996</v>
      </c>
      <c r="AA22" s="6" t="s">
        <v>293</v>
      </c>
      <c r="AB22" s="12">
        <v>0.72399999999999998</v>
      </c>
    </row>
    <row r="23" spans="1:28">
      <c r="E23" s="7" t="s">
        <v>42</v>
      </c>
      <c r="F23" s="3">
        <v>0.97540000000000004</v>
      </c>
      <c r="L23" s="7" t="s">
        <v>42</v>
      </c>
      <c r="M23" s="3">
        <v>0.9264</v>
      </c>
      <c r="S23" s="24"/>
      <c r="T23" s="12"/>
      <c r="AA23" s="6"/>
      <c r="AB23" s="12"/>
    </row>
    <row r="24" spans="1:28">
      <c r="E24" s="7"/>
      <c r="F24" s="3"/>
      <c r="L24" s="7"/>
      <c r="M24" s="3"/>
      <c r="S24" s="24" t="s">
        <v>10</v>
      </c>
      <c r="T24" s="12"/>
      <c r="AA24" s="6" t="s">
        <v>10</v>
      </c>
      <c r="AB24" s="12"/>
    </row>
    <row r="25" spans="1:28">
      <c r="E25" s="7" t="s">
        <v>10</v>
      </c>
      <c r="F25" s="3"/>
      <c r="L25" s="7" t="s">
        <v>10</v>
      </c>
      <c r="M25" s="3"/>
      <c r="S25" s="24" t="s">
        <v>294</v>
      </c>
      <c r="T25" s="12"/>
      <c r="AA25" s="6" t="s">
        <v>294</v>
      </c>
      <c r="AB25" s="12" t="s">
        <v>328</v>
      </c>
    </row>
    <row r="26" spans="1:28">
      <c r="E26" s="7" t="s">
        <v>43</v>
      </c>
      <c r="F26" s="3"/>
      <c r="L26" s="7" t="s">
        <v>43</v>
      </c>
      <c r="M26" s="3"/>
      <c r="S26" s="24" t="s">
        <v>4</v>
      </c>
      <c r="T26" s="12"/>
      <c r="AA26" s="6" t="s">
        <v>4</v>
      </c>
      <c r="AB26" s="12">
        <v>0.95720000000000005</v>
      </c>
    </row>
    <row r="27" spans="1:28">
      <c r="E27" s="7" t="s">
        <v>33</v>
      </c>
      <c r="F27" s="3"/>
      <c r="L27" s="7" t="s">
        <v>33</v>
      </c>
      <c r="M27" s="3"/>
      <c r="S27" s="24" t="s">
        <v>5</v>
      </c>
      <c r="T27" s="12"/>
      <c r="AA27" s="6" t="s">
        <v>5</v>
      </c>
      <c r="AB27" s="12" t="s">
        <v>13</v>
      </c>
    </row>
    <row r="28" spans="1:28">
      <c r="E28" s="7" t="s">
        <v>34</v>
      </c>
      <c r="F28" s="3"/>
      <c r="L28" s="7" t="s">
        <v>34</v>
      </c>
      <c r="M28" s="3"/>
      <c r="S28" s="24" t="s">
        <v>281</v>
      </c>
      <c r="T28" s="12"/>
      <c r="AA28" s="6" t="s">
        <v>281</v>
      </c>
      <c r="AB28" s="12" t="s">
        <v>14</v>
      </c>
    </row>
    <row r="32" spans="1:28" ht="67" customHeight="1">
      <c r="A32" s="26" t="s">
        <v>477</v>
      </c>
      <c r="H32" s="26" t="s">
        <v>476</v>
      </c>
    </row>
    <row r="33" spans="1:13">
      <c r="B33" s="21" t="s">
        <v>31</v>
      </c>
      <c r="C33" s="21" t="s">
        <v>104</v>
      </c>
      <c r="E33" s="7" t="s">
        <v>0</v>
      </c>
      <c r="F33" s="3" t="s">
        <v>478</v>
      </c>
      <c r="I33" s="7" t="s">
        <v>31</v>
      </c>
      <c r="J33" s="7" t="s">
        <v>104</v>
      </c>
      <c r="L33" s="7" t="s">
        <v>0</v>
      </c>
      <c r="M33" s="3" t="s">
        <v>479</v>
      </c>
    </row>
    <row r="34" spans="1:13">
      <c r="A34" s="20" t="s">
        <v>374</v>
      </c>
      <c r="B34" s="3">
        <v>0.18779781384737484</v>
      </c>
      <c r="C34" s="3">
        <v>1.873647186147186E-2</v>
      </c>
      <c r="E34" s="7"/>
      <c r="F34" s="3"/>
      <c r="H34" s="20" t="s">
        <v>374</v>
      </c>
      <c r="I34" s="3">
        <v>9.2336744675925911E-2</v>
      </c>
      <c r="J34" s="3">
        <v>5.3553074605706186E-2</v>
      </c>
      <c r="L34" s="7"/>
      <c r="M34" s="3"/>
    </row>
    <row r="35" spans="1:13">
      <c r="A35" s="21" t="s">
        <v>375</v>
      </c>
      <c r="B35" s="3">
        <v>0.10120033302637721</v>
      </c>
      <c r="C35" s="3">
        <v>1.3601364540935671E-2</v>
      </c>
      <c r="E35" s="7" t="s">
        <v>2</v>
      </c>
      <c r="F35" s="3" t="s">
        <v>443</v>
      </c>
      <c r="H35" s="21" t="s">
        <v>375</v>
      </c>
      <c r="I35" s="3">
        <v>5.4728835961640208E-2</v>
      </c>
      <c r="J35" s="3">
        <v>6.5704458804093577E-2</v>
      </c>
      <c r="L35" s="7" t="s">
        <v>2</v>
      </c>
      <c r="M35" s="3" t="s">
        <v>443</v>
      </c>
    </row>
    <row r="36" spans="1:13">
      <c r="A36" s="22" t="s">
        <v>381</v>
      </c>
      <c r="B36" s="3">
        <v>0.14225899396112163</v>
      </c>
      <c r="C36" s="3">
        <v>2.663872741991577E-2</v>
      </c>
      <c r="E36" s="7" t="s">
        <v>32</v>
      </c>
      <c r="F36" s="3" t="s">
        <v>416</v>
      </c>
      <c r="H36" s="22" t="s">
        <v>381</v>
      </c>
      <c r="I36" s="3">
        <v>3.7037037037037035E-2</v>
      </c>
      <c r="J36" s="3">
        <v>0.11147775799478588</v>
      </c>
      <c r="L36" s="7" t="s">
        <v>32</v>
      </c>
      <c r="M36" s="3" t="s">
        <v>416</v>
      </c>
    </row>
    <row r="37" spans="1:13">
      <c r="E37" s="7" t="s">
        <v>1</v>
      </c>
      <c r="F37" s="3" t="s">
        <v>18</v>
      </c>
      <c r="L37" s="7" t="s">
        <v>1</v>
      </c>
      <c r="M37" s="3" t="s">
        <v>18</v>
      </c>
    </row>
    <row r="38" spans="1:13">
      <c r="E38" s="7"/>
      <c r="F38" s="3"/>
      <c r="L38" s="7"/>
      <c r="M38" s="3"/>
    </row>
    <row r="39" spans="1:13">
      <c r="E39" s="7" t="s">
        <v>3</v>
      </c>
      <c r="F39" s="3"/>
      <c r="L39" s="7" t="s">
        <v>3</v>
      </c>
      <c r="M39" s="3"/>
    </row>
    <row r="40" spans="1:13">
      <c r="E40" s="7" t="s">
        <v>4</v>
      </c>
      <c r="F40" s="3">
        <v>8.0000000000000002E-3</v>
      </c>
      <c r="L40" s="7" t="s">
        <v>4</v>
      </c>
      <c r="M40" s="3">
        <v>0.55279999999999996</v>
      </c>
    </row>
    <row r="41" spans="1:13">
      <c r="E41" s="7" t="s">
        <v>5</v>
      </c>
      <c r="F41" s="3" t="s">
        <v>16</v>
      </c>
      <c r="L41" s="7" t="s">
        <v>5</v>
      </c>
      <c r="M41" s="3" t="s">
        <v>13</v>
      </c>
    </row>
    <row r="42" spans="1:13">
      <c r="E42" s="7" t="s">
        <v>281</v>
      </c>
      <c r="F42" s="3" t="s">
        <v>7</v>
      </c>
      <c r="L42" s="7" t="s">
        <v>281</v>
      </c>
      <c r="M42" s="3" t="s">
        <v>14</v>
      </c>
    </row>
    <row r="43" spans="1:13">
      <c r="E43" s="7" t="s">
        <v>282</v>
      </c>
      <c r="F43" s="3" t="s">
        <v>8</v>
      </c>
      <c r="L43" s="7" t="s">
        <v>282</v>
      </c>
      <c r="M43" s="3" t="s">
        <v>8</v>
      </c>
    </row>
    <row r="44" spans="1:13">
      <c r="E44" s="7" t="s">
        <v>283</v>
      </c>
      <c r="F44" s="3" t="s">
        <v>444</v>
      </c>
      <c r="L44" s="7" t="s">
        <v>283</v>
      </c>
      <c r="M44" s="3" t="s">
        <v>450</v>
      </c>
    </row>
    <row r="45" spans="1:13">
      <c r="E45" s="7"/>
      <c r="F45" s="3"/>
      <c r="L45" s="7"/>
      <c r="M45" s="3"/>
    </row>
    <row r="46" spans="1:13">
      <c r="E46" s="7" t="s">
        <v>9</v>
      </c>
      <c r="F46" s="3"/>
      <c r="L46" s="7" t="s">
        <v>9</v>
      </c>
      <c r="M46" s="3"/>
    </row>
    <row r="47" spans="1:13">
      <c r="E47" s="7" t="s">
        <v>285</v>
      </c>
      <c r="F47" s="3" t="s">
        <v>445</v>
      </c>
      <c r="L47" s="7" t="s">
        <v>285</v>
      </c>
      <c r="M47" s="3" t="s">
        <v>451</v>
      </c>
    </row>
    <row r="48" spans="1:13">
      <c r="E48" s="7" t="s">
        <v>287</v>
      </c>
      <c r="F48" s="3" t="s">
        <v>446</v>
      </c>
      <c r="L48" s="7" t="s">
        <v>287</v>
      </c>
      <c r="M48" s="3" t="s">
        <v>452</v>
      </c>
    </row>
    <row r="49" spans="5:13">
      <c r="E49" s="7" t="s">
        <v>289</v>
      </c>
      <c r="F49" s="3" t="s">
        <v>447</v>
      </c>
      <c r="L49" s="7" t="s">
        <v>289</v>
      </c>
      <c r="M49" s="3" t="s">
        <v>453</v>
      </c>
    </row>
    <row r="50" spans="5:13">
      <c r="E50" s="7" t="s">
        <v>291</v>
      </c>
      <c r="F50" s="3" t="s">
        <v>448</v>
      </c>
      <c r="L50" s="7" t="s">
        <v>291</v>
      </c>
      <c r="M50" s="3" t="s">
        <v>454</v>
      </c>
    </row>
    <row r="51" spans="5:13">
      <c r="E51" s="7" t="s">
        <v>293</v>
      </c>
      <c r="F51" s="3">
        <v>0.85750000000000004</v>
      </c>
      <c r="L51" s="7" t="s">
        <v>293</v>
      </c>
      <c r="M51" s="3">
        <v>9.4789999999999999E-2</v>
      </c>
    </row>
    <row r="52" spans="5:13">
      <c r="E52" s="7"/>
      <c r="F52" s="3"/>
      <c r="L52" s="7"/>
      <c r="M52" s="3"/>
    </row>
    <row r="53" spans="5:13">
      <c r="E53" s="7" t="s">
        <v>10</v>
      </c>
      <c r="F53" s="3"/>
      <c r="L53" s="7" t="s">
        <v>10</v>
      </c>
      <c r="M53" s="3"/>
    </row>
    <row r="54" spans="5:13">
      <c r="E54" s="7" t="s">
        <v>294</v>
      </c>
      <c r="F54" s="3" t="s">
        <v>449</v>
      </c>
      <c r="L54" s="7" t="s">
        <v>294</v>
      </c>
      <c r="M54" s="3" t="s">
        <v>455</v>
      </c>
    </row>
    <row r="55" spans="5:13">
      <c r="E55" s="7" t="s">
        <v>4</v>
      </c>
      <c r="F55" s="3">
        <v>4.4900000000000002E-2</v>
      </c>
      <c r="L55" s="7" t="s">
        <v>4</v>
      </c>
      <c r="M55" s="3">
        <v>0.92169999999999996</v>
      </c>
    </row>
    <row r="56" spans="5:13">
      <c r="E56" s="7" t="s">
        <v>5</v>
      </c>
      <c r="F56" s="3" t="s">
        <v>11</v>
      </c>
      <c r="L56" s="7" t="s">
        <v>5</v>
      </c>
      <c r="M56" s="3" t="s">
        <v>13</v>
      </c>
    </row>
    <row r="57" spans="5:13">
      <c r="E57" s="7" t="s">
        <v>281</v>
      </c>
      <c r="F57" s="3" t="s">
        <v>7</v>
      </c>
      <c r="L57" s="7" t="s">
        <v>281</v>
      </c>
      <c r="M57" s="3" t="s">
        <v>14</v>
      </c>
    </row>
    <row r="58" spans="5:13">
      <c r="E58" s="2"/>
      <c r="F58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7"/>
  <sheetViews>
    <sheetView zoomScale="90" zoomScaleNormal="90" zoomScalePageLayoutView="90" workbookViewId="0">
      <selection activeCell="I16" sqref="I16"/>
    </sheetView>
  </sheetViews>
  <sheetFormatPr baseColWidth="10" defaultRowHeight="15" x14ac:dyDescent="0"/>
  <cols>
    <col min="1" max="1" width="22.33203125" customWidth="1"/>
    <col min="3" max="3" width="17.6640625" customWidth="1"/>
    <col min="4" max="4" width="16.1640625" customWidth="1"/>
    <col min="5" max="5" width="30" customWidth="1"/>
    <col min="6" max="6" width="39.1640625" customWidth="1"/>
    <col min="7" max="7" width="20.83203125" customWidth="1"/>
    <col min="8" max="8" width="21.6640625" customWidth="1"/>
    <col min="10" max="10" width="19.33203125" customWidth="1"/>
    <col min="12" max="12" width="31.5" customWidth="1"/>
    <col min="13" max="13" width="37.83203125" customWidth="1"/>
    <col min="17" max="17" width="14.1640625" customWidth="1"/>
    <col min="18" max="18" width="15.33203125" customWidth="1"/>
    <col min="19" max="19" width="30.5" customWidth="1"/>
    <col min="20" max="20" width="17.33203125" customWidth="1"/>
    <col min="26" max="26" width="34.83203125" customWidth="1"/>
    <col min="27" max="27" width="20.83203125" customWidth="1"/>
  </cols>
  <sheetData>
    <row r="3" spans="1:20">
      <c r="A3" t="s">
        <v>89</v>
      </c>
      <c r="H3" t="s">
        <v>90</v>
      </c>
      <c r="P3" t="s">
        <v>371</v>
      </c>
    </row>
    <row r="4" spans="1:20">
      <c r="B4" s="7" t="s">
        <v>31</v>
      </c>
      <c r="C4" s="7" t="s">
        <v>91</v>
      </c>
      <c r="E4" s="7" t="s">
        <v>0</v>
      </c>
      <c r="F4" s="3" t="s">
        <v>106</v>
      </c>
      <c r="I4" s="7" t="s">
        <v>31</v>
      </c>
      <c r="J4" s="7" t="s">
        <v>91</v>
      </c>
      <c r="L4" s="7" t="s">
        <v>0</v>
      </c>
      <c r="M4" s="3" t="s">
        <v>566</v>
      </c>
      <c r="Q4" s="13" t="s">
        <v>31</v>
      </c>
      <c r="R4" s="13" t="s">
        <v>364</v>
      </c>
      <c r="S4" s="16"/>
      <c r="T4" s="16"/>
    </row>
    <row r="5" spans="1:20">
      <c r="A5" s="20" t="s">
        <v>374</v>
      </c>
      <c r="B5" s="3">
        <v>45376</v>
      </c>
      <c r="C5" s="3">
        <v>10890</v>
      </c>
      <c r="E5" s="7"/>
      <c r="F5" s="3"/>
      <c r="I5" s="3">
        <v>49423</v>
      </c>
      <c r="J5" s="3">
        <v>125868</v>
      </c>
      <c r="L5" s="7"/>
      <c r="M5" s="3"/>
      <c r="P5" s="20" t="s">
        <v>374</v>
      </c>
      <c r="Q5" s="12">
        <v>35.232300879999997</v>
      </c>
      <c r="R5" s="12">
        <v>62.175648700000004</v>
      </c>
      <c r="S5" s="18" t="s">
        <v>0</v>
      </c>
      <c r="T5" s="12" t="s">
        <v>563</v>
      </c>
    </row>
    <row r="6" spans="1:20">
      <c r="A6" s="22" t="s">
        <v>375</v>
      </c>
      <c r="B6" s="3">
        <v>48299</v>
      </c>
      <c r="C6" s="3">
        <v>6532</v>
      </c>
      <c r="E6" s="7" t="s">
        <v>2</v>
      </c>
      <c r="F6" s="3" t="s">
        <v>91</v>
      </c>
      <c r="I6" s="3">
        <v>41597</v>
      </c>
      <c r="J6" s="3">
        <v>122941</v>
      </c>
      <c r="L6" s="7" t="s">
        <v>2</v>
      </c>
      <c r="M6" s="3" t="s">
        <v>91</v>
      </c>
      <c r="P6" s="21" t="s">
        <v>375</v>
      </c>
      <c r="Q6" s="12">
        <v>35.412262159999997</v>
      </c>
      <c r="R6" s="12">
        <v>64.185228600000002</v>
      </c>
      <c r="S6" s="18"/>
      <c r="T6" s="12"/>
    </row>
    <row r="7" spans="1:20">
      <c r="E7" s="7" t="s">
        <v>32</v>
      </c>
      <c r="F7" s="3" t="s">
        <v>32</v>
      </c>
      <c r="I7" s="3">
        <v>59341</v>
      </c>
      <c r="J7" s="3">
        <v>62999</v>
      </c>
      <c r="L7" s="7" t="s">
        <v>32</v>
      </c>
      <c r="M7" s="3" t="s">
        <v>32</v>
      </c>
      <c r="P7" s="21" t="s">
        <v>376</v>
      </c>
      <c r="Q7" s="12">
        <v>34.504004930000001</v>
      </c>
      <c r="R7" s="12">
        <v>74.745186860000004</v>
      </c>
      <c r="S7" s="18" t="s">
        <v>2</v>
      </c>
      <c r="T7" s="12" t="s">
        <v>364</v>
      </c>
    </row>
    <row r="8" spans="1:20">
      <c r="E8" s="7" t="s">
        <v>1</v>
      </c>
      <c r="F8" s="3" t="s">
        <v>31</v>
      </c>
      <c r="I8" s="3">
        <v>46516</v>
      </c>
      <c r="J8" s="3">
        <v>78055</v>
      </c>
      <c r="L8" s="7" t="s">
        <v>1</v>
      </c>
      <c r="M8" s="3" t="s">
        <v>31</v>
      </c>
      <c r="S8" s="6" t="s">
        <v>32</v>
      </c>
      <c r="T8" s="12" t="s">
        <v>32</v>
      </c>
    </row>
    <row r="9" spans="1:20">
      <c r="E9" s="7"/>
      <c r="F9" s="3"/>
      <c r="L9" s="7"/>
      <c r="M9" s="3"/>
      <c r="S9" s="6" t="s">
        <v>1</v>
      </c>
      <c r="T9" s="12" t="s">
        <v>31</v>
      </c>
    </row>
    <row r="10" spans="1:20">
      <c r="E10" s="7" t="s">
        <v>3</v>
      </c>
      <c r="F10" s="3"/>
      <c r="L10" s="7" t="s">
        <v>3</v>
      </c>
      <c r="M10" s="3"/>
      <c r="S10" s="6"/>
      <c r="T10" s="12"/>
    </row>
    <row r="11" spans="1:20">
      <c r="E11" s="7" t="s">
        <v>33</v>
      </c>
      <c r="F11" s="3">
        <v>4.7000000000000002E-3</v>
      </c>
      <c r="L11" s="7" t="s">
        <v>33</v>
      </c>
      <c r="M11" s="3">
        <v>2.53E-2</v>
      </c>
      <c r="S11" s="6" t="s">
        <v>3</v>
      </c>
      <c r="T11" s="12"/>
    </row>
    <row r="12" spans="1:20">
      <c r="E12" s="7" t="s">
        <v>34</v>
      </c>
      <c r="F12" s="3" t="s">
        <v>16</v>
      </c>
      <c r="L12" s="7" t="s">
        <v>34</v>
      </c>
      <c r="M12" s="3" t="s">
        <v>11</v>
      </c>
      <c r="S12" s="6" t="s">
        <v>4</v>
      </c>
      <c r="T12" s="12">
        <v>1.1999999999999999E-3</v>
      </c>
    </row>
    <row r="13" spans="1:20">
      <c r="E13" s="7" t="s">
        <v>49</v>
      </c>
      <c r="F13" s="3" t="s">
        <v>7</v>
      </c>
      <c r="L13" s="7" t="s">
        <v>49</v>
      </c>
      <c r="M13" s="3" t="s">
        <v>7</v>
      </c>
      <c r="S13" s="6" t="s">
        <v>5</v>
      </c>
      <c r="T13" s="12" t="s">
        <v>16</v>
      </c>
    </row>
    <row r="14" spans="1:20">
      <c r="E14" s="7" t="s">
        <v>36</v>
      </c>
      <c r="F14" s="3" t="s">
        <v>8</v>
      </c>
      <c r="L14" s="7" t="s">
        <v>36</v>
      </c>
      <c r="M14" s="3" t="s">
        <v>8</v>
      </c>
      <c r="S14" s="6" t="s">
        <v>281</v>
      </c>
      <c r="T14" s="12" t="s">
        <v>7</v>
      </c>
    </row>
    <row r="15" spans="1:20">
      <c r="E15" s="7" t="s">
        <v>37</v>
      </c>
      <c r="F15" s="3" t="s">
        <v>98</v>
      </c>
      <c r="L15" s="7" t="s">
        <v>37</v>
      </c>
      <c r="M15" s="3" t="s">
        <v>92</v>
      </c>
      <c r="S15" s="6" t="s">
        <v>282</v>
      </c>
      <c r="T15" s="12" t="s">
        <v>8</v>
      </c>
    </row>
    <row r="16" spans="1:20">
      <c r="E16" s="7"/>
      <c r="F16" s="3"/>
      <c r="L16" s="7"/>
      <c r="M16" s="3"/>
      <c r="S16" s="6" t="s">
        <v>283</v>
      </c>
      <c r="T16" s="12" t="s">
        <v>365</v>
      </c>
    </row>
    <row r="17" spans="1:20">
      <c r="E17" s="7" t="s">
        <v>9</v>
      </c>
      <c r="F17" s="3"/>
      <c r="L17" s="7" t="s">
        <v>9</v>
      </c>
      <c r="M17" s="3"/>
      <c r="S17" s="6"/>
      <c r="T17" s="12"/>
    </row>
    <row r="18" spans="1:20">
      <c r="E18" s="7" t="s">
        <v>38</v>
      </c>
      <c r="F18" s="3" t="s">
        <v>99</v>
      </c>
      <c r="L18" s="7" t="s">
        <v>38</v>
      </c>
      <c r="M18" s="3" t="s">
        <v>93</v>
      </c>
      <c r="S18" s="6" t="s">
        <v>9</v>
      </c>
      <c r="T18" s="12"/>
    </row>
    <row r="19" spans="1:20">
      <c r="E19" s="7" t="s">
        <v>39</v>
      </c>
      <c r="F19" s="3" t="s">
        <v>100</v>
      </c>
      <c r="L19" s="7" t="s">
        <v>39</v>
      </c>
      <c r="M19" s="3" t="s">
        <v>94</v>
      </c>
      <c r="S19" s="6" t="s">
        <v>285</v>
      </c>
      <c r="T19" s="12" t="s">
        <v>366</v>
      </c>
    </row>
    <row r="20" spans="1:20">
      <c r="E20" s="7" t="s">
        <v>40</v>
      </c>
      <c r="F20" s="3" t="s">
        <v>101</v>
      </c>
      <c r="L20" s="7" t="s">
        <v>40</v>
      </c>
      <c r="M20" s="3" t="s">
        <v>95</v>
      </c>
      <c r="S20" s="6" t="s">
        <v>287</v>
      </c>
      <c r="T20" s="12" t="s">
        <v>367</v>
      </c>
    </row>
    <row r="21" spans="1:20">
      <c r="E21" s="7" t="s">
        <v>41</v>
      </c>
      <c r="F21" s="3" t="s">
        <v>102</v>
      </c>
      <c r="L21" s="7" t="s">
        <v>41</v>
      </c>
      <c r="M21" s="3" t="s">
        <v>96</v>
      </c>
      <c r="S21" s="6" t="s">
        <v>289</v>
      </c>
      <c r="T21" s="12" t="s">
        <v>368</v>
      </c>
    </row>
    <row r="22" spans="1:20">
      <c r="E22" s="7" t="s">
        <v>50</v>
      </c>
      <c r="F22" s="3">
        <v>0.99060000000000004</v>
      </c>
      <c r="L22" s="7" t="s">
        <v>50</v>
      </c>
      <c r="M22" s="3">
        <v>0.59350000000000003</v>
      </c>
      <c r="S22" s="6" t="s">
        <v>291</v>
      </c>
      <c r="T22" s="12" t="s">
        <v>369</v>
      </c>
    </row>
    <row r="23" spans="1:20">
      <c r="E23" s="7"/>
      <c r="F23" s="3"/>
      <c r="L23" s="7"/>
      <c r="M23" s="3"/>
      <c r="S23" s="6" t="s">
        <v>293</v>
      </c>
      <c r="T23" s="12">
        <v>0.94359999999999999</v>
      </c>
    </row>
    <row r="24" spans="1:20">
      <c r="E24" s="7" t="s">
        <v>10</v>
      </c>
      <c r="F24" s="3"/>
      <c r="L24" s="7" t="s">
        <v>10</v>
      </c>
      <c r="M24" s="3"/>
      <c r="S24" s="6"/>
      <c r="T24" s="12"/>
    </row>
    <row r="25" spans="1:20">
      <c r="E25" s="7" t="s">
        <v>46</v>
      </c>
      <c r="F25" s="3"/>
      <c r="L25" s="7" t="s">
        <v>46</v>
      </c>
      <c r="M25" s="3" t="s">
        <v>97</v>
      </c>
      <c r="S25" s="6" t="s">
        <v>10</v>
      </c>
      <c r="T25" s="12"/>
    </row>
    <row r="26" spans="1:20">
      <c r="E26" s="7" t="s">
        <v>33</v>
      </c>
      <c r="F26" s="3"/>
      <c r="L26" s="7" t="s">
        <v>33</v>
      </c>
      <c r="M26" s="3">
        <v>4.0399999999999998E-2</v>
      </c>
      <c r="S26" s="6" t="s">
        <v>294</v>
      </c>
      <c r="T26" s="12" t="s">
        <v>370</v>
      </c>
    </row>
    <row r="27" spans="1:20">
      <c r="E27" s="7" t="s">
        <v>34</v>
      </c>
      <c r="F27" s="3"/>
      <c r="L27" s="7" t="s">
        <v>34</v>
      </c>
      <c r="M27" s="3" t="s">
        <v>11</v>
      </c>
      <c r="S27" s="6" t="s">
        <v>4</v>
      </c>
      <c r="T27" s="12">
        <v>1.01E-2</v>
      </c>
    </row>
    <row r="28" spans="1:20">
      <c r="E28" s="7" t="s">
        <v>49</v>
      </c>
      <c r="F28" s="3"/>
      <c r="L28" s="7" t="s">
        <v>49</v>
      </c>
      <c r="M28" s="3" t="s">
        <v>7</v>
      </c>
      <c r="S28" s="6" t="s">
        <v>5</v>
      </c>
      <c r="T28" s="12" t="s">
        <v>11</v>
      </c>
    </row>
    <row r="29" spans="1:20">
      <c r="S29" s="6" t="s">
        <v>281</v>
      </c>
      <c r="T29" s="12" t="s">
        <v>7</v>
      </c>
    </row>
    <row r="32" spans="1:20" ht="60">
      <c r="A32" s="26" t="s">
        <v>477</v>
      </c>
      <c r="H32" s="26" t="s">
        <v>476</v>
      </c>
    </row>
    <row r="33" spans="1:13">
      <c r="B33" s="7" t="s">
        <v>31</v>
      </c>
      <c r="C33" s="7" t="s">
        <v>91</v>
      </c>
      <c r="E33" s="7" t="s">
        <v>0</v>
      </c>
      <c r="F33" s="3" t="s">
        <v>478</v>
      </c>
      <c r="I33" s="7" t="s">
        <v>31</v>
      </c>
      <c r="J33" s="7" t="s">
        <v>91</v>
      </c>
      <c r="L33" s="7" t="s">
        <v>0</v>
      </c>
      <c r="M33" s="3" t="s">
        <v>479</v>
      </c>
    </row>
    <row r="34" spans="1:13">
      <c r="A34" s="20" t="s">
        <v>374</v>
      </c>
      <c r="B34" s="3">
        <v>0.20455242030577003</v>
      </c>
      <c r="C34" s="3">
        <v>0.107833525</v>
      </c>
      <c r="E34" s="7"/>
      <c r="F34" s="3"/>
      <c r="H34" s="20" t="s">
        <v>374</v>
      </c>
      <c r="I34" s="3">
        <v>0</v>
      </c>
      <c r="J34" s="3">
        <v>8.5317459999999998E-2</v>
      </c>
      <c r="L34" s="7"/>
      <c r="M34" s="3"/>
    </row>
    <row r="35" spans="1:13">
      <c r="A35" s="21" t="s">
        <v>375</v>
      </c>
      <c r="B35" s="3">
        <v>0.26315420878468682</v>
      </c>
      <c r="C35" s="3">
        <v>9.0495974000000007E-2</v>
      </c>
      <c r="E35" s="7" t="s">
        <v>2</v>
      </c>
      <c r="F35" s="3" t="s">
        <v>429</v>
      </c>
      <c r="H35" s="21" t="s">
        <v>375</v>
      </c>
      <c r="I35" s="3">
        <v>4.4444444E-2</v>
      </c>
      <c r="J35" s="3">
        <v>8.6103895999999999E-2</v>
      </c>
      <c r="L35" s="7" t="s">
        <v>2</v>
      </c>
      <c r="M35" s="3" t="s">
        <v>429</v>
      </c>
    </row>
    <row r="36" spans="1:13">
      <c r="A36" s="21" t="s">
        <v>376</v>
      </c>
      <c r="B36" s="3">
        <v>0.16171927461258123</v>
      </c>
      <c r="C36" s="3">
        <v>7.4488675000000004E-2</v>
      </c>
      <c r="E36" s="7" t="s">
        <v>32</v>
      </c>
      <c r="F36" s="3" t="s">
        <v>416</v>
      </c>
      <c r="H36" s="21" t="s">
        <v>376</v>
      </c>
      <c r="I36" s="3">
        <v>3.1944444000000002E-2</v>
      </c>
      <c r="J36" s="3">
        <v>2.2504409E-2</v>
      </c>
      <c r="L36" s="7" t="s">
        <v>32</v>
      </c>
      <c r="M36" s="3" t="s">
        <v>416</v>
      </c>
    </row>
    <row r="37" spans="1:13">
      <c r="E37" s="7" t="s">
        <v>1</v>
      </c>
      <c r="F37" s="3" t="s">
        <v>18</v>
      </c>
      <c r="L37" s="7" t="s">
        <v>1</v>
      </c>
      <c r="M37" s="3" t="s">
        <v>18</v>
      </c>
    </row>
    <row r="38" spans="1:13">
      <c r="E38" s="7"/>
      <c r="F38" s="3"/>
      <c r="L38" s="7"/>
      <c r="M38" s="3"/>
    </row>
    <row r="39" spans="1:13">
      <c r="E39" s="7" t="s">
        <v>3</v>
      </c>
      <c r="F39" s="3"/>
      <c r="L39" s="7" t="s">
        <v>3</v>
      </c>
      <c r="M39" s="3"/>
    </row>
    <row r="40" spans="1:13">
      <c r="E40" s="7" t="s">
        <v>4</v>
      </c>
      <c r="F40" s="3">
        <v>1.84E-2</v>
      </c>
      <c r="L40" s="7" t="s">
        <v>4</v>
      </c>
      <c r="M40" s="3">
        <v>0.1905</v>
      </c>
    </row>
    <row r="41" spans="1:13">
      <c r="E41" s="7" t="s">
        <v>5</v>
      </c>
      <c r="F41" s="3" t="s">
        <v>11</v>
      </c>
      <c r="L41" s="7" t="s">
        <v>5</v>
      </c>
      <c r="M41" s="3" t="s">
        <v>13</v>
      </c>
    </row>
    <row r="42" spans="1:13">
      <c r="E42" s="7" t="s">
        <v>281</v>
      </c>
      <c r="F42" s="3" t="s">
        <v>7</v>
      </c>
      <c r="L42" s="7" t="s">
        <v>281</v>
      </c>
      <c r="M42" s="3" t="s">
        <v>14</v>
      </c>
    </row>
    <row r="43" spans="1:13">
      <c r="E43" s="7" t="s">
        <v>282</v>
      </c>
      <c r="F43" s="3" t="s">
        <v>8</v>
      </c>
      <c r="L43" s="7" t="s">
        <v>282</v>
      </c>
      <c r="M43" s="3" t="s">
        <v>8</v>
      </c>
    </row>
    <row r="44" spans="1:13">
      <c r="E44" s="7" t="s">
        <v>283</v>
      </c>
      <c r="F44" s="3" t="s">
        <v>430</v>
      </c>
      <c r="L44" s="7" t="s">
        <v>283</v>
      </c>
      <c r="M44" s="3" t="s">
        <v>436</v>
      </c>
    </row>
    <row r="45" spans="1:13">
      <c r="E45" s="7"/>
      <c r="F45" s="3"/>
      <c r="L45" s="7"/>
      <c r="M45" s="3"/>
    </row>
    <row r="46" spans="1:13">
      <c r="E46" s="7" t="s">
        <v>9</v>
      </c>
      <c r="F46" s="3"/>
      <c r="L46" s="7" t="s">
        <v>9</v>
      </c>
      <c r="M46" s="3"/>
    </row>
    <row r="47" spans="1:13">
      <c r="E47" s="7" t="s">
        <v>285</v>
      </c>
      <c r="F47" s="3" t="s">
        <v>431</v>
      </c>
      <c r="L47" s="7" t="s">
        <v>285</v>
      </c>
      <c r="M47" s="3" t="s">
        <v>437</v>
      </c>
    </row>
    <row r="48" spans="1:13">
      <c r="E48" s="7" t="s">
        <v>287</v>
      </c>
      <c r="F48" s="3" t="s">
        <v>432</v>
      </c>
      <c r="L48" s="7" t="s">
        <v>287</v>
      </c>
      <c r="M48" s="3" t="s">
        <v>438</v>
      </c>
    </row>
    <row r="49" spans="5:13">
      <c r="E49" s="7" t="s">
        <v>289</v>
      </c>
      <c r="F49" s="3" t="s">
        <v>433</v>
      </c>
      <c r="L49" s="7" t="s">
        <v>289</v>
      </c>
      <c r="M49" s="3" t="s">
        <v>439</v>
      </c>
    </row>
    <row r="50" spans="5:13">
      <c r="E50" s="7" t="s">
        <v>291</v>
      </c>
      <c r="F50" s="3" t="s">
        <v>434</v>
      </c>
      <c r="L50" s="7" t="s">
        <v>291</v>
      </c>
      <c r="M50" s="3" t="s">
        <v>440</v>
      </c>
    </row>
    <row r="51" spans="5:13">
      <c r="E51" s="7" t="s">
        <v>293</v>
      </c>
      <c r="F51" s="3">
        <v>0.78680000000000005</v>
      </c>
      <c r="L51" s="7" t="s">
        <v>293</v>
      </c>
      <c r="M51" s="3">
        <v>0.38269999999999998</v>
      </c>
    </row>
    <row r="52" spans="5:13">
      <c r="E52" s="7"/>
      <c r="F52" s="3"/>
      <c r="L52" s="7"/>
      <c r="M52" s="3"/>
    </row>
    <row r="53" spans="5:13">
      <c r="E53" s="7" t="s">
        <v>10</v>
      </c>
      <c r="F53" s="3"/>
      <c r="L53" s="7" t="s">
        <v>10</v>
      </c>
      <c r="M53" s="3"/>
    </row>
    <row r="54" spans="5:13">
      <c r="E54" s="7" t="s">
        <v>294</v>
      </c>
      <c r="F54" s="3" t="s">
        <v>435</v>
      </c>
      <c r="L54" s="7" t="s">
        <v>294</v>
      </c>
      <c r="M54" s="3" t="s">
        <v>441</v>
      </c>
    </row>
    <row r="55" spans="5:13">
      <c r="E55" s="7" t="s">
        <v>4</v>
      </c>
      <c r="F55" s="3">
        <v>0.19370000000000001</v>
      </c>
      <c r="L55" s="7" t="s">
        <v>4</v>
      </c>
      <c r="M55" s="3">
        <v>0.56569999999999998</v>
      </c>
    </row>
    <row r="56" spans="5:13">
      <c r="E56" s="7" t="s">
        <v>5</v>
      </c>
      <c r="F56" s="3" t="s">
        <v>13</v>
      </c>
      <c r="L56" s="7" t="s">
        <v>5</v>
      </c>
      <c r="M56" s="3" t="s">
        <v>13</v>
      </c>
    </row>
    <row r="57" spans="5:13">
      <c r="E57" s="7" t="s">
        <v>281</v>
      </c>
      <c r="F57" s="3" t="s">
        <v>14</v>
      </c>
      <c r="L57" s="7" t="s">
        <v>281</v>
      </c>
      <c r="M57" s="3" t="s">
        <v>14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88"/>
  <sheetViews>
    <sheetView zoomScale="75" zoomScaleNormal="75" zoomScalePageLayoutView="75" workbookViewId="0">
      <selection activeCell="K45" sqref="K45"/>
    </sheetView>
  </sheetViews>
  <sheetFormatPr baseColWidth="10" defaultRowHeight="15" x14ac:dyDescent="0"/>
  <cols>
    <col min="2" max="2" width="20.33203125" customWidth="1"/>
    <col min="3" max="3" width="17.5" customWidth="1"/>
    <col min="5" max="5" width="32.5" customWidth="1"/>
    <col min="6" max="6" width="38" customWidth="1"/>
    <col min="11" max="11" width="19.5" customWidth="1"/>
    <col min="12" max="12" width="19.33203125" customWidth="1"/>
    <col min="13" max="13" width="32.5" customWidth="1"/>
    <col min="14" max="14" width="29.5" customWidth="1"/>
  </cols>
  <sheetData>
    <row r="4" spans="1:6">
      <c r="A4" s="19" t="s">
        <v>403</v>
      </c>
      <c r="B4" s="19"/>
      <c r="C4" s="19"/>
    </row>
    <row r="5" spans="1:6">
      <c r="A5" s="19"/>
      <c r="B5" s="23" t="s">
        <v>31</v>
      </c>
      <c r="C5" s="23" t="s">
        <v>130</v>
      </c>
    </row>
    <row r="6" spans="1:6">
      <c r="A6" s="20" t="s">
        <v>374</v>
      </c>
      <c r="B6" s="12">
        <v>0.38028169000000001</v>
      </c>
      <c r="C6" s="12">
        <v>0.32969432300000001</v>
      </c>
      <c r="E6" s="24" t="s">
        <v>0</v>
      </c>
      <c r="F6" s="48" t="s">
        <v>403</v>
      </c>
    </row>
    <row r="7" spans="1:6">
      <c r="A7" s="21" t="s">
        <v>375</v>
      </c>
      <c r="B7" s="12">
        <v>0.37561779200000001</v>
      </c>
      <c r="C7" s="12">
        <v>0.27389903300000001</v>
      </c>
      <c r="E7" s="24"/>
      <c r="F7" s="12"/>
    </row>
    <row r="8" spans="1:6">
      <c r="A8" s="21" t="s">
        <v>381</v>
      </c>
      <c r="B8" s="12">
        <v>0.40827147400000002</v>
      </c>
      <c r="C8" s="12">
        <v>0.32752613200000003</v>
      </c>
      <c r="E8" s="24" t="s">
        <v>2</v>
      </c>
      <c r="F8" s="12" t="s">
        <v>396</v>
      </c>
    </row>
    <row r="9" spans="1:6">
      <c r="E9" s="24" t="s">
        <v>32</v>
      </c>
      <c r="F9" s="12" t="s">
        <v>32</v>
      </c>
    </row>
    <row r="10" spans="1:6">
      <c r="E10" s="24" t="s">
        <v>1</v>
      </c>
      <c r="F10" s="12" t="s">
        <v>18</v>
      </c>
    </row>
    <row r="11" spans="1:6">
      <c r="E11" s="24"/>
      <c r="F11" s="12"/>
    </row>
    <row r="12" spans="1:6">
      <c r="E12" s="24" t="s">
        <v>3</v>
      </c>
      <c r="F12" s="12"/>
    </row>
    <row r="13" spans="1:6">
      <c r="E13" s="24" t="s">
        <v>4</v>
      </c>
      <c r="F13" s="12">
        <v>2.0500000000000001E-2</v>
      </c>
    </row>
    <row r="14" spans="1:6">
      <c r="E14" s="24" t="s">
        <v>5</v>
      </c>
      <c r="F14" s="12" t="s">
        <v>11</v>
      </c>
    </row>
    <row r="15" spans="1:6">
      <c r="E15" s="24" t="s">
        <v>281</v>
      </c>
      <c r="F15" s="12" t="s">
        <v>7</v>
      </c>
    </row>
    <row r="16" spans="1:6">
      <c r="E16" s="24" t="s">
        <v>282</v>
      </c>
      <c r="F16" s="12" t="s">
        <v>8</v>
      </c>
    </row>
    <row r="17" spans="5:6">
      <c r="E17" s="24" t="s">
        <v>283</v>
      </c>
      <c r="F17" s="12" t="s">
        <v>397</v>
      </c>
    </row>
    <row r="18" spans="5:6">
      <c r="E18" s="24"/>
      <c r="F18" s="12"/>
    </row>
    <row r="19" spans="5:6">
      <c r="E19" s="24" t="s">
        <v>9</v>
      </c>
      <c r="F19" s="12"/>
    </row>
    <row r="20" spans="5:6">
      <c r="E20" s="24" t="s">
        <v>285</v>
      </c>
      <c r="F20" s="12" t="s">
        <v>398</v>
      </c>
    </row>
    <row r="21" spans="5:6">
      <c r="E21" s="24" t="s">
        <v>287</v>
      </c>
      <c r="F21" s="12" t="s">
        <v>399</v>
      </c>
    </row>
    <row r="22" spans="5:6">
      <c r="E22" s="24" t="s">
        <v>289</v>
      </c>
      <c r="F22" s="12" t="s">
        <v>400</v>
      </c>
    </row>
    <row r="23" spans="5:6">
      <c r="E23" s="24" t="s">
        <v>291</v>
      </c>
      <c r="F23" s="12" t="s">
        <v>401</v>
      </c>
    </row>
    <row r="24" spans="5:6">
      <c r="E24" s="24" t="s">
        <v>293</v>
      </c>
      <c r="F24" s="12">
        <v>0.77539999999999998</v>
      </c>
    </row>
    <row r="25" spans="5:6">
      <c r="E25" s="24"/>
      <c r="F25" s="12"/>
    </row>
    <row r="26" spans="5:6">
      <c r="E26" s="24" t="s">
        <v>10</v>
      </c>
      <c r="F26" s="12"/>
    </row>
    <row r="27" spans="5:6">
      <c r="E27" s="24" t="s">
        <v>294</v>
      </c>
      <c r="F27" s="12" t="s">
        <v>402</v>
      </c>
    </row>
    <row r="28" spans="5:6">
      <c r="E28" s="24" t="s">
        <v>4</v>
      </c>
      <c r="F28" s="12">
        <v>0.47589999999999999</v>
      </c>
    </row>
    <row r="29" spans="5:6">
      <c r="E29" s="24" t="s">
        <v>5</v>
      </c>
      <c r="F29" s="12" t="s">
        <v>13</v>
      </c>
    </row>
    <row r="30" spans="5:6">
      <c r="E30" s="24" t="s">
        <v>281</v>
      </c>
      <c r="F30" s="12" t="s">
        <v>14</v>
      </c>
    </row>
    <row r="34" spans="1:6">
      <c r="A34" s="19" t="s">
        <v>404</v>
      </c>
      <c r="B34" s="23" t="s">
        <v>31</v>
      </c>
      <c r="C34" s="45" t="s">
        <v>130</v>
      </c>
      <c r="D34" s="19"/>
      <c r="E34" s="46" t="s">
        <v>0</v>
      </c>
      <c r="F34" s="36" t="s">
        <v>564</v>
      </c>
    </row>
    <row r="35" spans="1:6">
      <c r="A35" s="19"/>
      <c r="B35" s="39">
        <v>179.03110000000001</v>
      </c>
      <c r="C35" s="40">
        <v>119.0806</v>
      </c>
      <c r="D35" s="19"/>
      <c r="E35" s="47"/>
      <c r="F35" s="40"/>
    </row>
    <row r="36" spans="1:6">
      <c r="A36" s="19"/>
      <c r="B36" s="39">
        <v>143.53219999999999</v>
      </c>
      <c r="C36" s="40">
        <v>117.6425</v>
      </c>
      <c r="D36" s="19"/>
      <c r="E36" s="47" t="s">
        <v>2</v>
      </c>
      <c r="F36" s="40" t="s">
        <v>130</v>
      </c>
    </row>
    <row r="37" spans="1:6">
      <c r="A37" s="19"/>
      <c r="B37" s="39">
        <v>166.316</v>
      </c>
      <c r="C37" s="40">
        <v>101.36620000000001</v>
      </c>
      <c r="D37" s="19"/>
      <c r="E37" s="47" t="s">
        <v>32</v>
      </c>
      <c r="F37" s="40" t="s">
        <v>32</v>
      </c>
    </row>
    <row r="38" spans="1:6">
      <c r="A38" s="19"/>
      <c r="B38" s="19"/>
      <c r="C38" s="19"/>
      <c r="D38" s="19"/>
      <c r="E38" s="47" t="s">
        <v>1</v>
      </c>
      <c r="F38" s="40" t="s">
        <v>47</v>
      </c>
    </row>
    <row r="39" spans="1:6">
      <c r="A39" s="19" t="s">
        <v>405</v>
      </c>
      <c r="B39" s="23" t="s">
        <v>31</v>
      </c>
      <c r="C39" s="45" t="s">
        <v>130</v>
      </c>
      <c r="D39" s="19"/>
      <c r="E39" s="47"/>
      <c r="F39" s="40"/>
    </row>
    <row r="40" spans="1:6">
      <c r="A40" s="19"/>
      <c r="B40" s="39">
        <v>75.359219999999993</v>
      </c>
      <c r="C40" s="40">
        <v>60.088299999999997</v>
      </c>
      <c r="D40" s="19"/>
      <c r="E40" s="47" t="s">
        <v>3</v>
      </c>
      <c r="F40" s="40"/>
    </row>
    <row r="41" spans="1:6">
      <c r="A41" s="19"/>
      <c r="B41" s="39">
        <v>126.4114</v>
      </c>
      <c r="C41" s="40">
        <v>50.547330000000002</v>
      </c>
      <c r="D41" s="19"/>
      <c r="E41" s="47" t="s">
        <v>4</v>
      </c>
      <c r="F41" s="40">
        <v>1.32E-2</v>
      </c>
    </row>
    <row r="42" spans="1:6">
      <c r="A42" s="19"/>
      <c r="B42" s="39">
        <v>110.94329999999999</v>
      </c>
      <c r="C42" s="40">
        <v>81.204589999999996</v>
      </c>
      <c r="D42" s="19"/>
      <c r="E42" s="47" t="s">
        <v>5</v>
      </c>
      <c r="F42" s="40" t="s">
        <v>11</v>
      </c>
    </row>
    <row r="43" spans="1:6">
      <c r="A43" s="19"/>
      <c r="B43" s="19"/>
      <c r="C43" s="19"/>
      <c r="D43" s="19"/>
      <c r="E43" s="47" t="s">
        <v>281</v>
      </c>
      <c r="F43" s="40" t="s">
        <v>7</v>
      </c>
    </row>
    <row r="44" spans="1:6">
      <c r="A44" s="19"/>
      <c r="B44" s="19"/>
      <c r="C44" s="19"/>
      <c r="D44" s="19"/>
      <c r="E44" s="47" t="s">
        <v>282</v>
      </c>
      <c r="F44" s="40" t="s">
        <v>8</v>
      </c>
    </row>
    <row r="45" spans="1:6">
      <c r="A45" s="19"/>
      <c r="B45" s="19"/>
      <c r="C45" s="19"/>
      <c r="D45" s="19"/>
      <c r="E45" s="47" t="s">
        <v>283</v>
      </c>
      <c r="F45" s="40" t="s">
        <v>296</v>
      </c>
    </row>
    <row r="46" spans="1:6">
      <c r="A46" s="19"/>
      <c r="B46" s="19"/>
      <c r="C46" s="19"/>
      <c r="D46" s="19"/>
      <c r="E46" s="47"/>
      <c r="F46" s="40"/>
    </row>
    <row r="47" spans="1:6">
      <c r="A47" s="19"/>
      <c r="B47" s="19"/>
      <c r="C47" s="19"/>
      <c r="D47" s="19"/>
      <c r="E47" s="47" t="s">
        <v>9</v>
      </c>
      <c r="F47" s="40"/>
    </row>
    <row r="48" spans="1:6">
      <c r="A48" s="19"/>
      <c r="B48" s="19"/>
      <c r="C48" s="19"/>
      <c r="D48" s="19"/>
      <c r="E48" s="47" t="s">
        <v>285</v>
      </c>
      <c r="F48" s="40" t="s">
        <v>297</v>
      </c>
    </row>
    <row r="49" spans="1:6">
      <c r="A49" s="19"/>
      <c r="B49" s="19"/>
      <c r="C49" s="19"/>
      <c r="D49" s="19"/>
      <c r="E49" s="47" t="s">
        <v>287</v>
      </c>
      <c r="F49" s="40" t="s">
        <v>298</v>
      </c>
    </row>
    <row r="50" spans="1:6">
      <c r="A50" s="19"/>
      <c r="B50" s="19"/>
      <c r="C50" s="19"/>
      <c r="D50" s="19"/>
      <c r="E50" s="47" t="s">
        <v>289</v>
      </c>
      <c r="F50" s="40" t="s">
        <v>299</v>
      </c>
    </row>
    <row r="51" spans="1:6">
      <c r="A51" s="19"/>
      <c r="B51" s="19"/>
      <c r="C51" s="19"/>
      <c r="D51" s="19"/>
      <c r="E51" s="47" t="s">
        <v>291</v>
      </c>
      <c r="F51" s="40" t="s">
        <v>300</v>
      </c>
    </row>
    <row r="52" spans="1:6">
      <c r="A52" s="19"/>
      <c r="B52" s="19"/>
      <c r="C52" s="19"/>
      <c r="D52" s="19"/>
      <c r="E52" s="47" t="s">
        <v>293</v>
      </c>
      <c r="F52" s="40">
        <v>0.81850000000000001</v>
      </c>
    </row>
    <row r="53" spans="1:6">
      <c r="A53" s="19"/>
      <c r="B53" s="19"/>
      <c r="C53" s="19"/>
      <c r="D53" s="19"/>
      <c r="E53" s="47"/>
      <c r="F53" s="40"/>
    </row>
    <row r="54" spans="1:6">
      <c r="A54" s="19"/>
      <c r="B54" s="19"/>
      <c r="C54" s="19"/>
      <c r="D54" s="19"/>
      <c r="E54" s="47" t="s">
        <v>10</v>
      </c>
      <c r="F54" s="40"/>
    </row>
    <row r="55" spans="1:6">
      <c r="A55" s="19"/>
      <c r="B55" s="19"/>
      <c r="C55" s="19"/>
      <c r="D55" s="19"/>
      <c r="E55" s="47" t="s">
        <v>294</v>
      </c>
      <c r="F55" s="40" t="s">
        <v>301</v>
      </c>
    </row>
    <row r="56" spans="1:6">
      <c r="A56" s="19"/>
      <c r="B56" s="19"/>
      <c r="C56" s="19"/>
      <c r="D56" s="19"/>
      <c r="E56" s="47" t="s">
        <v>4</v>
      </c>
      <c r="F56" s="40">
        <v>0.46060000000000001</v>
      </c>
    </row>
    <row r="57" spans="1:6">
      <c r="A57" s="19"/>
      <c r="B57" s="19"/>
      <c r="C57" s="19"/>
      <c r="D57" s="19"/>
      <c r="E57" s="47" t="s">
        <v>5</v>
      </c>
      <c r="F57" s="40" t="s">
        <v>13</v>
      </c>
    </row>
    <row r="58" spans="1:6">
      <c r="A58" s="19"/>
      <c r="B58" s="19"/>
      <c r="C58" s="19"/>
      <c r="D58" s="19"/>
      <c r="E58" s="47" t="s">
        <v>281</v>
      </c>
      <c r="F58" s="40" t="s">
        <v>14</v>
      </c>
    </row>
    <row r="59" spans="1:6">
      <c r="A59" s="19"/>
      <c r="B59" s="19"/>
      <c r="C59" s="19"/>
      <c r="D59" s="19"/>
      <c r="E59" s="19"/>
      <c r="F59" s="19"/>
    </row>
    <row r="60" spans="1:6">
      <c r="A60" s="19"/>
      <c r="B60" s="19"/>
      <c r="C60" s="19"/>
      <c r="D60" s="19"/>
      <c r="E60" s="19"/>
      <c r="F60" s="19"/>
    </row>
    <row r="61" spans="1:6">
      <c r="A61" s="19"/>
      <c r="B61" s="19"/>
      <c r="C61" s="19"/>
      <c r="D61" s="19"/>
      <c r="E61" s="19"/>
      <c r="F61" s="19"/>
    </row>
    <row r="62" spans="1:6">
      <c r="A62" s="19"/>
      <c r="B62" s="19"/>
      <c r="C62" s="19"/>
      <c r="D62" s="19"/>
      <c r="E62" s="19"/>
      <c r="F62" s="19"/>
    </row>
    <row r="63" spans="1:6">
      <c r="A63" s="19"/>
      <c r="B63" s="19"/>
      <c r="C63" s="19"/>
      <c r="D63" s="19"/>
      <c r="E63" s="19"/>
      <c r="F63" s="19"/>
    </row>
    <row r="64" spans="1:6">
      <c r="A64" s="19"/>
      <c r="B64" s="19"/>
      <c r="C64" s="19"/>
      <c r="D64" s="19"/>
      <c r="E64" s="46" t="s">
        <v>0</v>
      </c>
      <c r="F64" s="36" t="s">
        <v>564</v>
      </c>
    </row>
    <row r="65" spans="1:6">
      <c r="A65" s="19"/>
      <c r="B65" s="19"/>
      <c r="C65" s="19"/>
      <c r="D65" s="19"/>
      <c r="E65" s="47"/>
      <c r="F65" s="40"/>
    </row>
    <row r="66" spans="1:6">
      <c r="A66" s="19"/>
      <c r="B66" s="19"/>
      <c r="C66" s="19"/>
      <c r="D66" s="19"/>
      <c r="E66" s="47" t="s">
        <v>21</v>
      </c>
      <c r="F66" s="40" t="s">
        <v>130</v>
      </c>
    </row>
    <row r="67" spans="1:6">
      <c r="A67" s="19"/>
      <c r="B67" s="19"/>
      <c r="C67" s="19"/>
      <c r="D67" s="19"/>
      <c r="E67" s="47" t="s">
        <v>32</v>
      </c>
      <c r="F67" s="40" t="s">
        <v>32</v>
      </c>
    </row>
    <row r="68" spans="1:6">
      <c r="A68" s="19"/>
      <c r="B68" s="19"/>
      <c r="C68" s="19"/>
      <c r="D68" s="19"/>
      <c r="E68" s="47" t="s">
        <v>15</v>
      </c>
      <c r="F68" s="40" t="s">
        <v>47</v>
      </c>
    </row>
    <row r="69" spans="1:6">
      <c r="A69" s="19"/>
      <c r="B69" s="19"/>
      <c r="C69" s="19"/>
      <c r="D69" s="19"/>
      <c r="E69" s="47"/>
      <c r="F69" s="40"/>
    </row>
    <row r="70" spans="1:6">
      <c r="A70" s="19"/>
      <c r="B70" s="19"/>
      <c r="C70" s="19"/>
      <c r="D70" s="19"/>
      <c r="E70" s="47" t="s">
        <v>3</v>
      </c>
      <c r="F70" s="40"/>
    </row>
    <row r="71" spans="1:6">
      <c r="A71" s="19"/>
      <c r="B71" s="19"/>
      <c r="C71" s="19"/>
      <c r="D71" s="19"/>
      <c r="E71" s="47" t="s">
        <v>4</v>
      </c>
      <c r="F71" s="40">
        <v>8.4199999999999997E-2</v>
      </c>
    </row>
    <row r="72" spans="1:6">
      <c r="A72" s="19"/>
      <c r="B72" s="19"/>
      <c r="C72" s="19"/>
      <c r="D72" s="19"/>
      <c r="E72" s="47" t="s">
        <v>5</v>
      </c>
      <c r="F72" s="40" t="s">
        <v>13</v>
      </c>
    </row>
    <row r="73" spans="1:6">
      <c r="A73" s="19"/>
      <c r="B73" s="19"/>
      <c r="C73" s="19"/>
      <c r="D73" s="19"/>
      <c r="E73" s="47" t="s">
        <v>281</v>
      </c>
      <c r="F73" s="40" t="s">
        <v>14</v>
      </c>
    </row>
    <row r="74" spans="1:6">
      <c r="A74" s="19"/>
      <c r="B74" s="19"/>
      <c r="C74" s="19"/>
      <c r="D74" s="19"/>
      <c r="E74" s="47" t="s">
        <v>282</v>
      </c>
      <c r="F74" s="40" t="s">
        <v>8</v>
      </c>
    </row>
    <row r="75" spans="1:6">
      <c r="A75" s="19"/>
      <c r="B75" s="19"/>
      <c r="C75" s="19"/>
      <c r="D75" s="19"/>
      <c r="E75" s="47" t="s">
        <v>283</v>
      </c>
      <c r="F75" s="40" t="s">
        <v>284</v>
      </c>
    </row>
    <row r="76" spans="1:6">
      <c r="A76" s="19"/>
      <c r="B76" s="19"/>
      <c r="C76" s="19"/>
      <c r="D76" s="19"/>
      <c r="E76" s="47"/>
      <c r="F76" s="40"/>
    </row>
    <row r="77" spans="1:6">
      <c r="A77" s="19"/>
      <c r="B77" s="19"/>
      <c r="C77" s="19"/>
      <c r="D77" s="19"/>
      <c r="E77" s="47" t="s">
        <v>9</v>
      </c>
      <c r="F77" s="40"/>
    </row>
    <row r="78" spans="1:6">
      <c r="A78" s="19"/>
      <c r="B78" s="19"/>
      <c r="C78" s="19"/>
      <c r="D78" s="19"/>
      <c r="E78" s="47" t="s">
        <v>406</v>
      </c>
      <c r="F78" s="40" t="s">
        <v>286</v>
      </c>
    </row>
    <row r="79" spans="1:6">
      <c r="A79" s="19"/>
      <c r="B79" s="19"/>
      <c r="C79" s="19"/>
      <c r="D79" s="19"/>
      <c r="E79" s="47" t="s">
        <v>407</v>
      </c>
      <c r="F79" s="40" t="s">
        <v>288</v>
      </c>
    </row>
    <row r="80" spans="1:6">
      <c r="A80" s="19"/>
      <c r="B80" s="19"/>
      <c r="C80" s="19"/>
      <c r="D80" s="19"/>
      <c r="E80" s="47" t="s">
        <v>289</v>
      </c>
      <c r="F80" s="40" t="s">
        <v>290</v>
      </c>
    </row>
    <row r="81" spans="1:6">
      <c r="A81" s="19"/>
      <c r="B81" s="19"/>
      <c r="C81" s="19"/>
      <c r="D81" s="19"/>
      <c r="E81" s="47" t="s">
        <v>291</v>
      </c>
      <c r="F81" s="40" t="s">
        <v>292</v>
      </c>
    </row>
    <row r="82" spans="1:6">
      <c r="A82" s="19"/>
      <c r="B82" s="19"/>
      <c r="C82" s="19"/>
      <c r="D82" s="19"/>
      <c r="E82" s="47" t="s">
        <v>293</v>
      </c>
      <c r="F82" s="40">
        <v>0.56659999999999999</v>
      </c>
    </row>
    <row r="83" spans="1:6">
      <c r="A83" s="19"/>
      <c r="B83" s="19"/>
      <c r="C83" s="19"/>
      <c r="D83" s="19"/>
      <c r="E83" s="47"/>
      <c r="F83" s="40"/>
    </row>
    <row r="84" spans="1:6">
      <c r="A84" s="19"/>
      <c r="B84" s="19"/>
      <c r="C84" s="19"/>
      <c r="D84" s="19"/>
      <c r="E84" s="47" t="s">
        <v>10</v>
      </c>
      <c r="F84" s="40"/>
    </row>
    <row r="85" spans="1:6">
      <c r="A85" s="19"/>
      <c r="B85" s="19"/>
      <c r="C85" s="19"/>
      <c r="D85" s="19"/>
      <c r="E85" s="47" t="s">
        <v>294</v>
      </c>
      <c r="F85" s="40" t="s">
        <v>295</v>
      </c>
    </row>
    <row r="86" spans="1:6">
      <c r="A86" s="19"/>
      <c r="B86" s="19"/>
      <c r="C86" s="19"/>
      <c r="D86" s="19"/>
      <c r="E86" s="47" t="s">
        <v>4</v>
      </c>
      <c r="F86" s="40">
        <v>0.52849999999999997</v>
      </c>
    </row>
    <row r="87" spans="1:6">
      <c r="A87" s="19"/>
      <c r="B87" s="19"/>
      <c r="C87" s="19"/>
      <c r="D87" s="19"/>
      <c r="E87" s="47" t="s">
        <v>5</v>
      </c>
      <c r="F87" s="40" t="s">
        <v>13</v>
      </c>
    </row>
    <row r="88" spans="1:6">
      <c r="A88" s="19"/>
      <c r="B88" s="19"/>
      <c r="C88" s="19"/>
      <c r="D88" s="19"/>
      <c r="E88" s="47" t="s">
        <v>281</v>
      </c>
      <c r="F88" s="40" t="s">
        <v>14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FIG7-8</vt:lpstr>
      <vt:lpstr>FIG9</vt:lpstr>
      <vt:lpstr>FIG 10</vt:lpstr>
      <vt:lpstr>FIG12</vt:lpstr>
      <vt:lpstr>FIG13</vt:lpstr>
      <vt:lpstr>FIG14</vt:lpstr>
      <vt:lpstr>FIG16-17</vt:lpstr>
      <vt:lpstr>FIG16,17</vt:lpstr>
      <vt:lpstr>FIG18</vt:lpstr>
      <vt:lpstr>FIG19</vt:lpstr>
      <vt:lpstr>Fig21</vt:lpstr>
      <vt:lpstr>FIG24</vt:lpstr>
      <vt:lpstr>Fig25</vt:lpstr>
    </vt:vector>
  </TitlesOfParts>
  <Company>418-DIO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Damato</dc:creator>
  <cp:lastModifiedBy>Stanislao Igor Travisano</cp:lastModifiedBy>
  <dcterms:created xsi:type="dcterms:W3CDTF">2015-09-29T13:29:35Z</dcterms:created>
  <dcterms:modified xsi:type="dcterms:W3CDTF">2018-07-25T17:03:29Z</dcterms:modified>
</cp:coreProperties>
</file>